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705" windowWidth="15195" windowHeight="11160" tabRatio="763" activeTab="2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лист'!$A$1:$CW$114</definedName>
    <definedName name="_xlnm.Print_Area" localSheetId="1">'ФОРМА 1_Численность работников'!$A$1:$Q$75</definedName>
    <definedName name="_xlnm.Print_Area" localSheetId="2">'ФОРМА 2_Показатели'!$A$1:$H$60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G35" i="4"/>
  <c r="G36"/>
  <c r="E51" l="1"/>
  <c r="F51"/>
  <c r="D51"/>
  <c r="F48"/>
  <c r="E48"/>
  <c r="D48"/>
  <c r="F45"/>
  <c r="E45"/>
  <c r="D45"/>
  <c r="E57" l="1"/>
  <c r="F57"/>
  <c r="D57"/>
  <c r="G58" l="1"/>
  <c r="G59"/>
  <c r="G57" l="1"/>
  <c r="G41" l="1"/>
  <c r="H11" i="2"/>
  <c r="G53" i="4" l="1"/>
  <c r="G54"/>
  <c r="G55"/>
  <c r="G43" l="1"/>
  <c r="G39"/>
  <c r="G38"/>
  <c r="D11" l="1"/>
  <c r="G30" i="2" l="1"/>
  <c r="E31" i="4" l="1"/>
  <c r="F31"/>
  <c r="G27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3" i="4"/>
  <c r="G17"/>
  <c r="G20"/>
  <c r="G21"/>
  <c r="G22"/>
  <c r="G19"/>
  <c r="F18"/>
  <c r="E18"/>
  <c r="F16" l="1"/>
  <c r="E16"/>
  <c r="G18"/>
  <c r="G34"/>
  <c r="G33"/>
  <c r="G32"/>
  <c r="G52"/>
  <c r="G51" s="1"/>
  <c r="G49"/>
  <c r="G48" s="1"/>
  <c r="G46"/>
  <c r="G45" s="1"/>
  <c r="G16" l="1"/>
  <c r="G31"/>
  <c r="D31" l="1"/>
  <c r="P11" i="2" l="1"/>
  <c r="D11"/>
  <c r="E11"/>
  <c r="F11"/>
  <c r="G11"/>
  <c r="I11"/>
  <c r="J11"/>
  <c r="K11"/>
  <c r="L11"/>
  <c r="M11"/>
  <c r="N11"/>
  <c r="O11"/>
  <c r="C11"/>
  <c r="D40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L69"/>
  <c r="F30" i="4" l="1"/>
  <c r="F24" s="1"/>
  <c r="E30"/>
  <c r="E24" s="1"/>
  <c r="E26" l="1"/>
  <c r="E29"/>
  <c r="F26"/>
  <c r="F29"/>
  <c r="D30" i="2"/>
  <c r="E30"/>
  <c r="F30"/>
  <c r="H30"/>
  <c r="I30"/>
  <c r="J30"/>
  <c r="K30"/>
  <c r="L30"/>
  <c r="M30"/>
  <c r="N30"/>
  <c r="O30"/>
  <c r="P30"/>
  <c r="C30"/>
  <c r="D9" l="1"/>
  <c r="C9" l="1"/>
  <c r="C66" l="1"/>
  <c r="D8" i="4" l="1"/>
  <c r="D18"/>
  <c r="D16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J69" l="1"/>
  <c r="H70"/>
  <c r="J70"/>
  <c r="E66"/>
  <c r="D30" i="4" l="1"/>
  <c r="D24" s="1"/>
  <c r="H69" i="2"/>
  <c r="D26" i="4" l="1"/>
  <c r="D29"/>
  <c r="H8"/>
  <c r="H11"/>
  <c r="G30"/>
  <c r="G24" s="1"/>
  <c r="H16"/>
  <c r="G26" l="1"/>
  <c r="G29"/>
</calcChain>
</file>

<file path=xl/sharedStrings.xml><?xml version="1.0" encoding="utf-8"?>
<sst xmlns="http://schemas.openxmlformats.org/spreadsheetml/2006/main" count="416" uniqueCount="280">
  <si>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</si>
  <si>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</si>
  <si>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</si>
  <si>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</si>
  <si>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</si>
  <si>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</si>
  <si>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</si>
  <si>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</si>
  <si>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</si>
  <si>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</si>
  <si>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</si>
  <si>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</si>
  <si>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</si>
  <si>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</si>
  <si>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</si>
  <si>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</si>
  <si>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</si>
  <si>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</si>
  <si>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</si>
  <si>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</si>
  <si>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</si>
  <si>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</si>
  <si>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</si>
  <si>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</si>
  <si>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</si>
  <si>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</si>
  <si>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</si>
  <si>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</si>
  <si>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</si>
  <si>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</si>
  <si>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</si>
  <si>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</si>
  <si>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</si>
  <si>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</si>
  <si>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год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</si>
  <si>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</si>
  <si>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</si>
  <si>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</si>
  <si>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</si>
  <si>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</si>
  <si>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</si>
  <si>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</si>
  <si>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</si>
  <si>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</si>
  <si>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</si>
  <si>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</si>
  <si>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</si>
  <si>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</si>
  <si>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</si>
  <si>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</si>
  <si>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</si>
  <si>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</si>
  <si>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</si>
  <si>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</si>
  <si>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</si>
  <si>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</si>
  <si>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</si>
  <si>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</si>
  <si>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</si>
  <si>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</si>
  <si>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</si>
  <si>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</si>
  <si>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</si>
  <si>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</si>
  <si>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</si>
  <si>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</si>
  <si>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</si>
  <si>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</si>
  <si>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</si>
  <si>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</si>
  <si>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</si>
  <si>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</si>
  <si>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</si>
  <si>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</si>
  <si>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</si>
  <si>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</si>
  <si>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</si>
  <si>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</si>
  <si>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</si>
  <si>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</si>
  <si>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</si>
  <si>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</si>
  <si>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</si>
  <si>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</si>
  <si>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</si>
  <si>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</si>
  <si>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</si>
  <si>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</si>
  <si>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</si>
  <si>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</si>
  <si>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</si>
  <si>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</si>
  <si>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</si>
  <si>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</si>
  <si>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</si>
  <si>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</si>
  <si>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</si>
  <si>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</si>
  <si>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</si>
  <si>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</si>
  <si>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</si>
  <si>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</si>
  <si>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</si>
  <si>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</si>
  <si>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</si>
  <si>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</si>
  <si>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</si>
  <si>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</si>
  <si>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</si>
  <si>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</si>
  <si>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</si>
  <si>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</si>
  <si>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</si>
  <si>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</si>
  <si>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</si>
  <si>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</si>
  <si>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</si>
  <si>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</si>
  <si>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</si>
  <si>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</si>
  <si>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</si>
  <si>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</si>
  <si>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</si>
  <si>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</si>
  <si>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</si>
  <si>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</si>
  <si>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</si>
  <si>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</si>
  <si>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</si>
  <si>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</si>
  <si>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</si>
  <si>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</si>
  <si>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</si>
  <si>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</si>
  <si>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</si>
  <si>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</si>
  <si>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</si>
  <si>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</si>
  <si>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</si>
  <si>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</si>
  <si>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</si>
  <si>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</si>
  <si>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</si>
  <si>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</si>
  <si>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</si>
  <si>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</si>
  <si>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</si>
  <si>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</si>
  <si>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</si>
  <si>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</si>
  <si>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</si>
  <si>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</si>
  <si>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</si>
  <si>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</si>
  <si>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</si>
  <si>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</si>
  <si>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</si>
  <si>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</si>
  <si>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</si>
  <si>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</si>
  <si>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</si>
  <si>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</si>
  <si>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</si>
  <si>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</si>
  <si>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</si>
  <si>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</si>
  <si>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</si>
  <si>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</si>
  <si>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</si>
  <si>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</si>
  <si>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</si>
  <si>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</si>
  <si>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</si>
  <si>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</si>
  <si>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</si>
  <si>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муниципальных служащих (на конец отчетного периода)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</si>
  <si>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</si>
  <si>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</si>
  <si>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</si>
  <si>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</si>
  <si>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</si>
  <si>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</si>
  <si>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</si>
  <si>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</si>
  <si>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</si>
  <si>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</si>
  <si>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</si>
  <si>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</si>
  <si>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</si>
  <si>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</si>
  <si>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</si>
  <si>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</si>
  <si>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</si>
  <si>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</si>
  <si>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</si>
  <si>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</si>
  <si>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</si>
  <si>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</si>
  <si>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</si>
  <si>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</si>
  <si>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</si>
  <si>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</si>
  <si>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</si>
  <si>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</si>
  <si>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5.2.</t>
  </si>
  <si>
    <t>6.1.</t>
  </si>
  <si>
    <t>6.2.</t>
  </si>
  <si>
    <t>6.2.1.</t>
  </si>
  <si>
    <t>6.2.2.</t>
  </si>
  <si>
    <t>6.2.3.</t>
  </si>
  <si>
    <t>7.</t>
  </si>
  <si>
    <t>8.</t>
  </si>
  <si>
    <t>9.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</si>
  <si>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</si>
  <si>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</si>
  <si>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</si>
  <si>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</si>
  <si>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</si>
  <si>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</si>
  <si>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</si>
  <si>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</si>
  <si>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</si>
  <si>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</si>
  <si>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</si>
  <si>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</si>
  <si>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</si>
  <si>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</si>
  <si>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</si>
  <si>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</si>
  <si>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</si>
  <si>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</si>
  <si>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</si>
  <si>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Доля муниципальных служащих, имеющих высшее образование (на конец отчетного периода)</t>
  </si>
  <si>
    <t>Количество вакантных должностей муниципальной службы опубликованных на портале "Госслужба"**** в отчетном периоде</t>
  </si>
  <si>
    <t xml:space="preserve">количество муниципальных служащих, прошедших аттестацию (на конец отчетного периода) </t>
  </si>
  <si>
    <t>7.1.</t>
  </si>
  <si>
    <t>10.</t>
  </si>
  <si>
    <t>8.1.</t>
  </si>
  <si>
    <t>9.1.</t>
  </si>
  <si>
    <t>Доля вакантных должностей муниципальной службы, замещенных на основе конкурса от общего количества замещенных вакансий</t>
  </si>
  <si>
    <r>
      <t xml:space="preserve">Доля лиц, назначенных на должности муниципальной службы из кадровых резервов, муниципальных резервов управленческих </t>
    </r>
    <r>
      <rPr>
        <b/>
        <sz val="10"/>
        <rFont val="Times New Roman"/>
        <family val="1"/>
        <charset val="204"/>
      </rPr>
      <t>от общего числа назначенных</t>
    </r>
    <r>
      <rPr>
        <i/>
        <sz val="8"/>
        <rFont val="Times New Roman"/>
        <family val="1"/>
        <charset val="204"/>
      </rPr>
      <t xml:space="preserve"> </t>
    </r>
  </si>
  <si>
    <t>10.1.</t>
  </si>
  <si>
    <t>11.1.</t>
  </si>
  <si>
    <t>Количество лиц, состоявших в отчетном периоде в муниципальных резервах управленческих кадров (на конец отчетного периода)</t>
  </si>
  <si>
    <t>из них муниципальных служащих</t>
  </si>
  <si>
    <t>из них иных работников</t>
  </si>
  <si>
    <t>из них вакансий, возникших в связи с уходом работника в отпуска по беременности и родам; уходу за ребенком</t>
  </si>
  <si>
    <t>количество вакантных должностей муниципальной службы, открывшихся в отчетном периоде**</t>
  </si>
  <si>
    <t>из них замещенных вакансий, возникших в связи с уходом работника в отпуска по беременности и родам; уходу за ребенком</t>
  </si>
  <si>
    <t>количество замещенных вакантных должностей муниципальной службы в отчетном периоде***</t>
  </si>
  <si>
    <t xml:space="preserve">количество вакантных должностей муниципальной службы высшей группы должностей, замещенных в отчетном периоде на основе назначения из кадровых резервов, муниципальных резервов управленческих кадров </t>
  </si>
  <si>
    <t>Доля вакантных должностей муниципальной службы высшей группы должностей, замещенных на основе назначения из кадровых резервов, муниципальных резервов управленческих кадров</t>
  </si>
  <si>
    <t>Количество отсутствующих работников, за которыми сохраняется место работы</t>
  </si>
  <si>
    <t>Количество лиц, состоявших в отчетном периоде в кадровом резерве (не управленческих кадров) (на конец отчетного периода)</t>
  </si>
  <si>
    <t>Количество лиц, назначенных на должности глав муниципальных образований, глав местных администраций из резервов управленческих кадров (на конец отчетного периода)*****</t>
  </si>
  <si>
    <t>6.3.</t>
  </si>
  <si>
    <t>6.3.1.</t>
  </si>
  <si>
    <t>рублей</t>
  </si>
  <si>
    <t>7.1.1.</t>
  </si>
  <si>
    <t>7.2.</t>
  </si>
  <si>
    <t>7.2.1.</t>
  </si>
  <si>
    <t>7.3.</t>
  </si>
  <si>
    <t>11.2.</t>
  </si>
  <si>
    <t>Количество вакантных должностей муниципальной службы по состоянию на 01.01.2022 *</t>
  </si>
  <si>
    <t>* - сведения отражаются ТОЛЬКО в первом квартале, во втором, третьем и четвертом кварталах поля не заполнять
** - учитываются вакансии муниципальной службы, которые открылись в отчетном периоде (квартал)
*** - учитываются все вакансии муниципальной службы, замещенные в отчетном периоде (квартал)
****- портал "Госслужба" - единая информационная система управления кадровым составом государственной гражданской (муниципальной) службы Российской Федерации https://gossluzhba.gov.ru/
***** - указываются только главы городских округов и муниципальных районов, главы администраций городских округов и муниципальных районов (без учета поселений)</t>
  </si>
  <si>
    <t>освоено средств в местном бюджете на мероприятия по профессиональному развитию муниципальных служащих</t>
  </si>
  <si>
    <t>предусмотрено средств местного бюджета на мероприятия по профессиональному развитию муниципальных служащих</t>
  </si>
  <si>
    <t>10.2.</t>
  </si>
  <si>
    <t>10.3.</t>
  </si>
  <si>
    <t>10.4.</t>
  </si>
  <si>
    <t>МИНИСТЕРСТВО РЕГИОНАЛЬНОЙ ПОЛИТИКИ И МАССОВЫХ КОММУНИКАЦИЙ РОСТОВСКОЙ ОБЛАСТИ</t>
  </si>
  <si>
    <t>в министерство региональной политики и массовых коммуникаций Ростовской области</t>
  </si>
  <si>
    <t>Доля муниципальных служащих, в отношении которых проведены мероприятия по профессиональному развитию</t>
  </si>
  <si>
    <t>количество муниципальных служащих, в отношении которых проведены мероприятия по профессиональному развитию (на конец отчетного периода), в т.ч.:</t>
  </si>
  <si>
    <t>администрации городских округов и муниципальных районов:</t>
  </si>
  <si>
    <t>8863423-90-41</t>
  </si>
  <si>
    <t>Кагальницкое сельское поселение</t>
  </si>
  <si>
    <t>К.А.Малерян</t>
  </si>
  <si>
    <t xml:space="preserve">Резван Татьяна Ивановна -главный специалист 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</si>
  <si>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 IV   квартал 2022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</si>
</sst>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7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" fontId="12" fillId="3" borderId="3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1" fillId="6" borderId="0" xfId="0" applyFont="1" applyFill="1"/>
    <xf numFmtId="16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 wrapText="1" shrinkToFit="1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justify" vertical="center" wrapText="1"/>
    </xf>
    <xf numFmtId="1" fontId="13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1" fontId="12" fillId="7" borderId="1" xfId="0" applyNumberFormat="1" applyFont="1" applyFill="1" applyBorder="1" applyAlignment="1" applyProtection="1">
      <alignment horizontal="center" vertical="center" wrapText="1" shrinkToFit="1"/>
    </xf>
    <xf numFmtId="49" fontId="12" fillId="7" borderId="3" xfId="0" applyNumberFormat="1" applyFont="1" applyFill="1" applyBorder="1" applyAlignment="1">
      <alignment horizontal="center" vertical="center" wrapText="1"/>
    </xf>
    <xf numFmtId="16" fontId="12" fillId="7" borderId="3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11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justify" vertical="center" wrapText="1"/>
    </xf>
    <xf numFmtId="0" fontId="12" fillId="7" borderId="1" xfId="0" applyFont="1" applyFill="1" applyBorder="1" applyAlignment="1" applyProtection="1">
      <alignment horizontal="justify" vertical="center" wrapText="1"/>
    </xf>
    <xf numFmtId="0" fontId="13" fillId="4" borderId="1" xfId="0" applyFont="1" applyFill="1" applyBorder="1" applyAlignment="1" applyProtection="1">
      <alignment horizontal="justify" vertical="center" wrapText="1"/>
    </xf>
    <xf numFmtId="0" fontId="27" fillId="4" borderId="1" xfId="0" applyFont="1" applyFill="1" applyBorder="1" applyAlignment="1" applyProtection="1">
      <alignment horizontal="justify" vertical="center" wrapText="1"/>
    </xf>
    <xf numFmtId="0" fontId="12" fillId="7" borderId="11" xfId="0" applyFont="1" applyFill="1" applyBorder="1" applyAlignment="1" applyProtection="1">
      <alignment horizontal="justify" vertical="center" wrapText="1"/>
    </xf>
    <xf numFmtId="0" fontId="12" fillId="4" borderId="11" xfId="0" applyFont="1" applyFill="1" applyBorder="1" applyAlignment="1" applyProtection="1">
      <alignment horizontal="justify" vertical="center" wrapText="1"/>
    </xf>
    <xf numFmtId="0" fontId="27" fillId="7" borderId="11" xfId="0" applyFont="1" applyFill="1" applyBorder="1" applyAlignment="1" applyProtection="1">
      <alignment horizontal="justify" vertical="center" wrapText="1"/>
    </xf>
    <xf numFmtId="0" fontId="27" fillId="4" borderId="11" xfId="0" applyFont="1" applyFill="1" applyBorder="1" applyAlignment="1" applyProtection="1">
      <alignment horizontal="justify" vertical="center" wrapText="1"/>
    </xf>
    <xf numFmtId="0" fontId="12" fillId="4" borderId="3" xfId="0" applyFont="1" applyFill="1" applyBorder="1" applyAlignment="1" applyProtection="1">
      <alignment horizontal="justify" vertical="center" wrapText="1"/>
    </xf>
    <xf numFmtId="2" fontId="12" fillId="7" borderId="1" xfId="0" applyNumberFormat="1" applyFont="1" applyFill="1" applyBorder="1" applyAlignment="1" applyProtection="1">
      <alignment horizontal="center" vertical="center"/>
    </xf>
    <xf numFmtId="1" fontId="12" fillId="7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right" vertical="top"/>
    </xf>
    <xf numFmtId="0" fontId="9" fillId="4" borderId="4" xfId="0" applyFont="1" applyFill="1" applyBorder="1" applyAlignment="1" applyProtection="1">
      <alignment horizontal="right" vertical="top"/>
    </xf>
    <xf numFmtId="0" fontId="14" fillId="0" borderId="6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6"/>
  <sheetViews>
    <sheetView view="pageBreakPreview" topLeftCell="T16" zoomScale="130" zoomScaleNormal="86" zoomScaleSheetLayoutView="130" workbookViewId="0">
      <selection activeCell="AL79" sqref="AL79"/>
    </sheetView>
  </sheetViews>
  <sheetFormatPr defaultColWidth="1.28515625" defaultRowHeight="12.75" outlineLevelRow="1"/>
  <cols>
    <col min="48" max="48" width="11.7109375" customWidth="1"/>
    <col min="49" max="49" width="2.5703125" customWidth="1"/>
    <col min="78" max="78" width="3.28515625" bestFit="1" customWidth="1"/>
    <col min="96" max="96" width="3.28515625" bestFit="1" customWidth="1"/>
    <col min="98" max="98" width="1.28515625" customWidth="1"/>
    <col min="99" max="101" width="1.28515625" hidden="1" customWidth="1"/>
    <col min="117" max="117" width="0.42578125" customWidth="1"/>
    <col min="118" max="118" width="1.140625" customWidth="1"/>
  </cols>
  <sheetData>
    <row r="1" spans="1:101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6" t="s">
        <v>114</v>
      </c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</row>
    <row r="2" spans="1:101" ht="18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04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</row>
    <row r="3" spans="1:101" ht="18.75">
      <c r="A3" s="148" t="s">
        <v>270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</row>
    <row r="4" spans="1:10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</row>
    <row r="5" spans="1:10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</row>
    <row r="6" spans="1:10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</row>
    <row r="7" spans="1:101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</row>
    <row r="8" spans="1:101" ht="44.45" customHeight="1" thickBot="1">
      <c r="A8" s="150" t="s">
        <v>279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2"/>
    </row>
    <row r="9" spans="1:101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33" t="s">
        <v>105</v>
      </c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</row>
    <row r="11" spans="1:101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ht="21" customHeight="1" thickBot="1">
      <c r="A12" s="145" t="s">
        <v>106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7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5" t="s">
        <v>107</v>
      </c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7"/>
    </row>
    <row r="13" spans="1:101" ht="40.5" customHeight="1">
      <c r="A13" s="138" t="s">
        <v>274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53" t="s">
        <v>109</v>
      </c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</row>
    <row r="14" spans="1:101" ht="39.75" customHeight="1">
      <c r="A14" s="139" t="s">
        <v>271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</row>
    <row r="15" spans="1:10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1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37</v>
      </c>
      <c r="AR18" s="5"/>
      <c r="AS18" s="5"/>
      <c r="AT18" s="5"/>
      <c r="AU18" s="5"/>
      <c r="AV18" s="5"/>
      <c r="AW18" s="42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38</v>
      </c>
      <c r="AR19" s="5"/>
      <c r="AS19" s="5"/>
      <c r="AT19" s="5"/>
      <c r="AU19" s="5"/>
      <c r="AV19" s="5"/>
      <c r="AW19" s="42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39</v>
      </c>
      <c r="AR20" s="5"/>
      <c r="AS20" s="5"/>
      <c r="AT20" s="5"/>
      <c r="AU20" s="5"/>
      <c r="AV20" s="5"/>
      <c r="AW20" s="42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40</v>
      </c>
      <c r="AR21" s="5"/>
      <c r="AS21" s="5"/>
      <c r="AT21" s="5"/>
      <c r="AU21" s="5"/>
      <c r="AV21" s="5"/>
      <c r="AW21" s="42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41</v>
      </c>
      <c r="AR22" s="5"/>
      <c r="AS22" s="5"/>
      <c r="AT22" s="5"/>
      <c r="AU22" s="5"/>
      <c r="AV22" s="5"/>
      <c r="AW22" s="4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42</v>
      </c>
      <c r="AR23" s="5"/>
      <c r="AS23" s="5"/>
      <c r="AT23" s="5"/>
      <c r="AU23" s="5"/>
      <c r="AV23" s="5"/>
      <c r="AW23" s="4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43</v>
      </c>
      <c r="AR24" s="5"/>
      <c r="AS24" s="5"/>
      <c r="AT24" s="5"/>
      <c r="AU24" s="5"/>
      <c r="AV24" s="5"/>
      <c r="AW24" s="42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44</v>
      </c>
      <c r="AR25" s="5"/>
      <c r="AS25" s="5"/>
      <c r="AT25" s="5"/>
      <c r="AU25" s="5"/>
      <c r="AV25" s="5"/>
      <c r="AW25" s="42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45</v>
      </c>
      <c r="AR26" s="5"/>
      <c r="AS26" s="5"/>
      <c r="AT26" s="5"/>
      <c r="AU26" s="5"/>
      <c r="AV26" s="5"/>
      <c r="AW26" s="42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46</v>
      </c>
      <c r="AR27" s="5"/>
      <c r="AS27" s="5"/>
      <c r="AT27" s="5"/>
      <c r="AU27" s="5"/>
      <c r="AV27" s="5"/>
      <c r="AW27" s="4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47</v>
      </c>
      <c r="AR28" s="5"/>
      <c r="AS28" s="5"/>
      <c r="AT28" s="5"/>
      <c r="AU28" s="5"/>
      <c r="AV28" s="5"/>
      <c r="AW28" s="42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48</v>
      </c>
      <c r="AR29" s="5"/>
      <c r="AS29" s="5"/>
      <c r="AT29" s="5"/>
      <c r="AU29" s="5"/>
      <c r="AV29" s="5"/>
      <c r="AW29" s="4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49</v>
      </c>
      <c r="AR30" s="5"/>
      <c r="AS30" s="5"/>
      <c r="AT30" s="5"/>
      <c r="AU30" s="5"/>
      <c r="AV30" s="5"/>
      <c r="AW30" s="42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50</v>
      </c>
      <c r="AR31" s="5"/>
      <c r="AS31" s="5"/>
      <c r="AT31" s="5"/>
      <c r="AU31" s="5"/>
      <c r="AV31" s="5"/>
      <c r="AW31" s="4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51</v>
      </c>
      <c r="AR32" s="5"/>
      <c r="AS32" s="5"/>
      <c r="AT32" s="5"/>
      <c r="AU32" s="5"/>
      <c r="AV32" s="5"/>
      <c r="AW32" s="4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52</v>
      </c>
      <c r="AR33" s="5"/>
      <c r="AS33" s="5"/>
      <c r="AT33" s="5"/>
      <c r="AU33" s="5"/>
      <c r="AV33" s="5"/>
      <c r="AW33" s="4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53</v>
      </c>
      <c r="AR34" s="5"/>
      <c r="AS34" s="5"/>
      <c r="AT34" s="5"/>
      <c r="AU34" s="5"/>
      <c r="AV34" s="5"/>
      <c r="AW34" s="42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54</v>
      </c>
      <c r="AR35" s="5"/>
      <c r="AS35" s="5"/>
      <c r="AT35" s="5"/>
      <c r="AU35" s="5"/>
      <c r="AV35" s="5"/>
      <c r="AW35" s="42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55</v>
      </c>
      <c r="AR36" s="5"/>
      <c r="AS36" s="5"/>
      <c r="AT36" s="5"/>
      <c r="AU36" s="5"/>
      <c r="AV36" s="5"/>
      <c r="AW36" s="42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56</v>
      </c>
      <c r="AR37" s="5"/>
      <c r="AS37" s="5"/>
      <c r="AT37" s="5"/>
      <c r="AU37" s="5"/>
      <c r="AV37" s="5"/>
      <c r="AW37" s="42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57</v>
      </c>
      <c r="AR38" s="5"/>
      <c r="AS38" s="5"/>
      <c r="AT38" s="5"/>
      <c r="AU38" s="5"/>
      <c r="AV38" s="5"/>
      <c r="AW38" s="4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58</v>
      </c>
      <c r="AR39" s="5"/>
      <c r="AS39" s="5"/>
      <c r="AT39" s="5"/>
      <c r="AU39" s="5"/>
      <c r="AV39" s="5"/>
      <c r="AW39" s="42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59</v>
      </c>
      <c r="AR40" s="5"/>
      <c r="AS40" s="5"/>
      <c r="AT40" s="5"/>
      <c r="AU40" s="5"/>
      <c r="AV40" s="5"/>
      <c r="AW40" s="42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60</v>
      </c>
      <c r="AR41" s="5"/>
      <c r="AS41" s="5"/>
      <c r="AT41" s="5"/>
      <c r="AU41" s="5"/>
      <c r="AV41" s="5"/>
      <c r="AW41" s="42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61</v>
      </c>
      <c r="AR42" s="5"/>
      <c r="AS42" s="5"/>
      <c r="AT42" s="5"/>
      <c r="AU42" s="5"/>
      <c r="AV42" s="5"/>
      <c r="AW42" s="42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62</v>
      </c>
      <c r="AR43" s="5"/>
      <c r="AS43" s="5"/>
      <c r="AT43" s="5"/>
      <c r="AU43" s="5"/>
      <c r="AV43" s="5"/>
      <c r="AW43" s="42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63</v>
      </c>
      <c r="AR44" s="5"/>
      <c r="AS44" s="5"/>
      <c r="AT44" s="5"/>
      <c r="AU44" s="5"/>
      <c r="AV44" s="5"/>
      <c r="AW44" s="42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64</v>
      </c>
      <c r="AR45" s="5"/>
      <c r="AS45" s="5"/>
      <c r="AT45" s="5"/>
      <c r="AU45" s="5"/>
      <c r="AV45" s="5"/>
      <c r="AW45" s="42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65</v>
      </c>
      <c r="AR46" s="5"/>
      <c r="AS46" s="5"/>
      <c r="AT46" s="5"/>
      <c r="AU46" s="5"/>
      <c r="AV46" s="5"/>
      <c r="AW46" s="42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66</v>
      </c>
      <c r="AR47" s="5"/>
      <c r="AS47" s="5"/>
      <c r="AT47" s="5"/>
      <c r="AU47" s="5"/>
      <c r="AV47" s="5"/>
      <c r="AW47" s="42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67</v>
      </c>
      <c r="AR48" s="5"/>
      <c r="AS48" s="5"/>
      <c r="AT48" s="5"/>
      <c r="AU48" s="5"/>
      <c r="AV48" s="5"/>
      <c r="AW48" s="42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68</v>
      </c>
      <c r="AR49" s="5"/>
      <c r="AS49" s="5"/>
      <c r="AT49" s="5"/>
      <c r="AU49" s="5"/>
      <c r="AV49" s="5"/>
      <c r="AW49" s="42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69</v>
      </c>
      <c r="AR50" s="5"/>
      <c r="AS50" s="5"/>
      <c r="AT50" s="5"/>
      <c r="AU50" s="5"/>
      <c r="AV50" s="5"/>
      <c r="AW50" s="42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101</v>
      </c>
      <c r="AR51" s="5"/>
      <c r="AS51" s="5"/>
      <c r="AT51" s="5"/>
      <c r="AU51" s="5"/>
      <c r="AV51" s="5"/>
      <c r="AW51" s="42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70</v>
      </c>
      <c r="AR52" s="5"/>
      <c r="AS52" s="5"/>
      <c r="AT52" s="5"/>
      <c r="AU52" s="5"/>
      <c r="AV52" s="5"/>
      <c r="AW52" s="42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71</v>
      </c>
      <c r="AR53" s="5"/>
      <c r="AS53" s="5"/>
      <c r="AT53" s="5"/>
      <c r="AU53" s="5"/>
      <c r="AV53" s="5"/>
      <c r="AW53" s="42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72</v>
      </c>
      <c r="AR54" s="5"/>
      <c r="AS54" s="5"/>
      <c r="AT54" s="5"/>
      <c r="AU54" s="5"/>
      <c r="AV54" s="5"/>
      <c r="AW54" s="42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73</v>
      </c>
      <c r="AR55" s="5"/>
      <c r="AS55" s="5"/>
      <c r="AT55" s="5"/>
      <c r="AU55" s="5"/>
      <c r="AV55" s="5"/>
      <c r="AW55" s="42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74</v>
      </c>
      <c r="AR56" s="5"/>
      <c r="AS56" s="5"/>
      <c r="AT56" s="5"/>
      <c r="AU56" s="5"/>
      <c r="AV56" s="5"/>
      <c r="AW56" s="42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75</v>
      </c>
      <c r="AR57" s="5"/>
      <c r="AS57" s="5"/>
      <c r="AT57" s="5"/>
      <c r="AU57" s="5"/>
      <c r="AV57" s="5"/>
      <c r="AW57" s="42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76</v>
      </c>
      <c r="AR58" s="5"/>
      <c r="AS58" s="5"/>
      <c r="AT58" s="5"/>
      <c r="AU58" s="5"/>
      <c r="AV58" s="5"/>
      <c r="AW58" s="42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77</v>
      </c>
      <c r="AR59" s="5"/>
      <c r="AS59" s="5"/>
      <c r="AT59" s="5"/>
      <c r="AU59" s="5"/>
      <c r="AV59" s="5"/>
      <c r="AW59" s="42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78</v>
      </c>
      <c r="AR60" s="5"/>
      <c r="AS60" s="5"/>
      <c r="AT60" s="5"/>
      <c r="AU60" s="5"/>
      <c r="AV60" s="5"/>
      <c r="AW60" s="42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79</v>
      </c>
      <c r="AR61" s="5"/>
      <c r="AS61" s="5"/>
      <c r="AT61" s="5"/>
      <c r="AU61" s="5"/>
      <c r="AV61" s="5"/>
      <c r="AW61" s="42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80</v>
      </c>
      <c r="AR62" s="5"/>
      <c r="AS62" s="5"/>
      <c r="AT62" s="5"/>
      <c r="AU62" s="5"/>
      <c r="AV62" s="5"/>
      <c r="AW62" s="42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81</v>
      </c>
      <c r="AR63" s="5"/>
      <c r="AS63" s="5"/>
      <c r="AT63" s="5"/>
      <c r="AU63" s="5"/>
      <c r="AV63" s="5"/>
      <c r="AW63" s="42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82</v>
      </c>
      <c r="AR64" s="5"/>
      <c r="AS64" s="5"/>
      <c r="AT64" s="5"/>
      <c r="AU64" s="5"/>
      <c r="AV64" s="5"/>
      <c r="AW64" s="42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83</v>
      </c>
      <c r="AR65" s="5"/>
      <c r="AS65" s="5"/>
      <c r="AT65" s="5"/>
      <c r="AU65" s="5"/>
      <c r="AV65" s="5"/>
      <c r="AW65" s="42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84</v>
      </c>
      <c r="AR66" s="5"/>
      <c r="AS66" s="5"/>
      <c r="AT66" s="5"/>
      <c r="AU66" s="5"/>
      <c r="AV66" s="5"/>
      <c r="AW66" s="42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85</v>
      </c>
      <c r="AR67" s="5"/>
      <c r="AS67" s="5"/>
      <c r="AT67" s="5"/>
      <c r="AU67" s="5"/>
      <c r="AV67" s="5"/>
      <c r="AW67" s="42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86</v>
      </c>
      <c r="AR68" s="5"/>
      <c r="AS68" s="5"/>
      <c r="AT68" s="5"/>
      <c r="AU68" s="5"/>
      <c r="AV68" s="5"/>
      <c r="AW68" s="42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87</v>
      </c>
      <c r="AR69" s="5"/>
      <c r="AS69" s="5"/>
      <c r="AT69" s="5"/>
      <c r="AU69" s="5"/>
      <c r="AV69" s="5"/>
      <c r="AW69" s="42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88</v>
      </c>
      <c r="AR70" s="5"/>
      <c r="AS70" s="5"/>
      <c r="AT70" s="5"/>
      <c r="AU70" s="5"/>
      <c r="AV70" s="5"/>
      <c r="AW70" s="42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89</v>
      </c>
      <c r="AR71" s="5"/>
      <c r="AS71" s="5"/>
      <c r="AT71" s="5"/>
      <c r="AU71" s="5"/>
      <c r="AV71" s="5"/>
      <c r="AW71" s="42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90</v>
      </c>
      <c r="AR72" s="5"/>
      <c r="AS72" s="5"/>
      <c r="AT72" s="5"/>
      <c r="AU72" s="5"/>
      <c r="AV72" s="5"/>
      <c r="AW72" s="42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8" customHeight="1" collapsed="1">
      <c r="A73" s="142" t="s">
        <v>33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</row>
    <row r="74" spans="1:10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</row>
    <row r="75" spans="1:101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</row>
    <row r="76" spans="1:101" s="16" customFormat="1" ht="36.75" customHeight="1">
      <c r="A76" s="140" t="s">
        <v>112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1"/>
      <c r="AH76" s="141"/>
      <c r="AI76" s="141"/>
      <c r="AJ76" s="141"/>
      <c r="AK76" s="141"/>
      <c r="AL76" s="141"/>
      <c r="AM76" s="141"/>
      <c r="AN76" s="141"/>
      <c r="AO76" s="22"/>
      <c r="AP76" s="22"/>
      <c r="AQ76" s="22"/>
      <c r="AR76" s="22"/>
      <c r="AS76" s="22"/>
      <c r="AT76" s="22"/>
      <c r="AU76" s="22"/>
      <c r="AV76" s="22"/>
      <c r="AW76" s="22"/>
      <c r="AX76" s="143" t="s">
        <v>277</v>
      </c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CH76" s="17"/>
      <c r="CI76" s="17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</row>
    <row r="77" spans="1:101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3" t="s">
        <v>0</v>
      </c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CC77" s="124" t="s">
        <v>96</v>
      </c>
      <c r="CD77" s="124"/>
      <c r="CE77" s="124"/>
      <c r="CF77" s="124"/>
      <c r="CH77" s="13"/>
      <c r="CI77" s="13"/>
      <c r="CJ77" s="123" t="s">
        <v>1</v>
      </c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</row>
    <row r="78" spans="1:101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</row>
    <row r="79" spans="1:101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</row>
    <row r="80" spans="1:101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</row>
    <row r="81" spans="1:10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</row>
    <row r="82" spans="1:101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</row>
    <row r="83" spans="1:101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</row>
    <row r="84" spans="1:101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</row>
    <row r="85" spans="1:101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</row>
    <row r="86" spans="1:101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</row>
    <row r="87" spans="1:101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</row>
    <row r="88" spans="1:101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</row>
    <row r="89" spans="1:101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</row>
    <row r="90" spans="1:101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</row>
    <row r="91" spans="1:101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</row>
    <row r="92" spans="1:101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</row>
    <row r="93" spans="1:101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</row>
    <row r="94" spans="1:101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</row>
    <row r="95" spans="1:101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</row>
    <row r="96" spans="1:101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</row>
    <row r="97" spans="1:101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</row>
    <row r="98" spans="1:101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</row>
    <row r="99" spans="1:101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</row>
    <row r="100" spans="1:101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</row>
    <row r="101" spans="1:101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215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</row>
    <row r="102" spans="1:101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216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</row>
    <row r="103" spans="1:101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217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  <c r="CW103" s="13"/>
    </row>
    <row r="104" spans="1:101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218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  <c r="CW104" s="13"/>
    </row>
    <row r="105" spans="1:101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219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  <c r="CW105" s="13"/>
    </row>
    <row r="106" spans="1:101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220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  <c r="CW106" s="13"/>
    </row>
    <row r="107" spans="1:101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226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  <c r="CW107" s="13"/>
    </row>
    <row r="108" spans="1:101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221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  <c r="CW108" s="13"/>
    </row>
    <row r="109" spans="1:101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225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  <c r="CW109" s="13"/>
    </row>
    <row r="110" spans="1:101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224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  <c r="CW110" s="13"/>
    </row>
    <row r="111" spans="1:101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223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5"/>
      <c r="CT111" s="15"/>
      <c r="CU111" s="18"/>
      <c r="CV111" s="18"/>
      <c r="CW111" s="18"/>
    </row>
    <row r="112" spans="1:101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222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  <c r="CW112" s="15"/>
    </row>
    <row r="113" spans="1:101" ht="15.75" customHeight="1" collapsed="1">
      <c r="A113" s="121" t="s">
        <v>97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31" t="s">
        <v>278</v>
      </c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4"/>
      <c r="AX113" s="126" t="s">
        <v>275</v>
      </c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3"/>
      <c r="BU113" s="13"/>
      <c r="BV113" s="13"/>
      <c r="BW113" s="13"/>
      <c r="BX113" s="13"/>
      <c r="BY113" s="19" t="s">
        <v>35</v>
      </c>
      <c r="BZ113" s="126">
        <v>11</v>
      </c>
      <c r="CA113" s="126"/>
      <c r="CB113" s="126"/>
      <c r="CC113" s="19" t="s">
        <v>35</v>
      </c>
      <c r="CD113" s="12"/>
      <c r="CE113" s="127" t="s">
        <v>215</v>
      </c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30">
        <v>20</v>
      </c>
      <c r="CP113" s="130"/>
      <c r="CQ113" s="130"/>
      <c r="CR113" s="126">
        <v>23</v>
      </c>
      <c r="CS113" s="126"/>
      <c r="CT113" s="126"/>
      <c r="CU113" s="129" t="s">
        <v>34</v>
      </c>
      <c r="CV113" s="129"/>
      <c r="CW113" s="129"/>
    </row>
    <row r="114" spans="1:101" ht="18.7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54" t="s">
        <v>163</v>
      </c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4"/>
      <c r="AX114" s="125" t="s">
        <v>2</v>
      </c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3"/>
      <c r="BU114" s="13"/>
      <c r="BV114" s="13"/>
      <c r="BW114" s="13"/>
      <c r="BX114" s="13"/>
      <c r="BY114" s="128" t="s">
        <v>3</v>
      </c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</row>
    <row r="115" spans="1:10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</row>
    <row r="116" spans="1:101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</row>
  </sheetData>
  <mergeCells count="29">
    <mergeCell ref="B116:CP116"/>
    <mergeCell ref="T9:BZ9"/>
    <mergeCell ref="CJ76:CW76"/>
    <mergeCell ref="CI1:CW1"/>
    <mergeCell ref="A13:BB13"/>
    <mergeCell ref="A14:BB14"/>
    <mergeCell ref="A76:AN76"/>
    <mergeCell ref="A73:AP73"/>
    <mergeCell ref="AX76:BV76"/>
    <mergeCell ref="AQ73:CW73"/>
    <mergeCell ref="A12:BB12"/>
    <mergeCell ref="BS12:CW12"/>
    <mergeCell ref="A3:CW3"/>
    <mergeCell ref="A8:CW8"/>
    <mergeCell ref="BS13:CW13"/>
    <mergeCell ref="AD114:AV114"/>
    <mergeCell ref="A113:AC114"/>
    <mergeCell ref="AX77:BV77"/>
    <mergeCell ref="CC77:CF77"/>
    <mergeCell ref="AX114:BS114"/>
    <mergeCell ref="BZ113:CB113"/>
    <mergeCell ref="CE113:CN113"/>
    <mergeCell ref="BY114:CW114"/>
    <mergeCell ref="CU113:CW113"/>
    <mergeCell ref="AX113:BS113"/>
    <mergeCell ref="CO113:CQ113"/>
    <mergeCell ref="CJ77:CW77"/>
    <mergeCell ref="CR113:CT113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:CT113">
      <formula1>года</formula1>
    </dataValidation>
    <dataValidation type="list" allowBlank="1" showInputMessage="1" showErrorMessage="1" sqref="AQ73:CW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0" orientation="landscape" r:id="rId1"/>
  <headerFooter alignWithMargins="0"/>
  <colBreaks count="2" manualBreakCount="2">
    <brk id="98" max="113" man="1"/>
    <brk id="1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75" zoomScaleSheetLayoutView="75" workbookViewId="0">
      <pane xSplit="17" ySplit="8" topLeftCell="R45" activePane="bottomRight" state="frozenSplit"/>
      <selection pane="topRight" activeCell="B1" sqref="B1"/>
      <selection pane="bottomLeft" activeCell="A20" sqref="A20"/>
      <selection pane="bottomRight" activeCell="E46" sqref="E46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57" t="s">
        <v>227</v>
      </c>
      <c r="B1" s="157"/>
      <c r="C1" s="157"/>
      <c r="D1" s="157"/>
      <c r="E1" s="35"/>
      <c r="F1" s="35"/>
      <c r="G1" s="35"/>
      <c r="H1" s="35"/>
      <c r="I1" s="35"/>
      <c r="J1" s="35"/>
      <c r="K1" s="35"/>
      <c r="L1" s="35"/>
      <c r="Q1" s="8" t="s">
        <v>4</v>
      </c>
    </row>
    <row r="2" spans="1:19" s="25" customFormat="1">
      <c r="A2" s="157"/>
      <c r="B2" s="157"/>
      <c r="C2" s="157"/>
      <c r="D2" s="15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5"/>
    </row>
    <row r="3" spans="1:19" ht="18" customHeight="1">
      <c r="A3" s="158" t="s">
        <v>92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45"/>
    </row>
    <row r="4" spans="1:19" ht="13.5" thickBot="1"/>
    <row r="5" spans="1:19" ht="17.25" customHeight="1">
      <c r="A5" s="161" t="s">
        <v>7</v>
      </c>
      <c r="B5" s="163" t="s">
        <v>17</v>
      </c>
      <c r="C5" s="163" t="s">
        <v>110</v>
      </c>
      <c r="D5" s="163"/>
      <c r="E5" s="163" t="s">
        <v>111</v>
      </c>
      <c r="F5" s="163"/>
      <c r="G5" s="163"/>
      <c r="H5" s="163"/>
      <c r="I5" s="163"/>
      <c r="J5" s="163"/>
      <c r="K5" s="163" t="s">
        <v>30</v>
      </c>
      <c r="L5" s="163"/>
      <c r="M5" s="163" t="s">
        <v>93</v>
      </c>
      <c r="N5" s="163"/>
      <c r="O5" s="163" t="s">
        <v>95</v>
      </c>
      <c r="P5" s="163"/>
      <c r="Q5" s="159" t="s">
        <v>179</v>
      </c>
      <c r="S5" s="6"/>
    </row>
    <row r="6" spans="1:19" ht="63" customHeight="1">
      <c r="A6" s="162"/>
      <c r="B6" s="164"/>
      <c r="C6" s="164"/>
      <c r="D6" s="164"/>
      <c r="E6" s="164" t="s">
        <v>26</v>
      </c>
      <c r="F6" s="164"/>
      <c r="G6" s="164" t="s">
        <v>27</v>
      </c>
      <c r="H6" s="164"/>
      <c r="I6" s="164" t="s">
        <v>94</v>
      </c>
      <c r="J6" s="164"/>
      <c r="K6" s="164"/>
      <c r="L6" s="164"/>
      <c r="M6" s="164"/>
      <c r="N6" s="164"/>
      <c r="O6" s="164"/>
      <c r="P6" s="164"/>
      <c r="Q6" s="160"/>
      <c r="S6" s="6"/>
    </row>
    <row r="7" spans="1:19" ht="61.5" customHeight="1">
      <c r="A7" s="162"/>
      <c r="B7" s="164"/>
      <c r="C7" s="72" t="s">
        <v>5</v>
      </c>
      <c r="D7" s="72" t="s">
        <v>6</v>
      </c>
      <c r="E7" s="72" t="s">
        <v>5</v>
      </c>
      <c r="F7" s="72" t="s">
        <v>6</v>
      </c>
      <c r="G7" s="72" t="s">
        <v>5</v>
      </c>
      <c r="H7" s="72" t="s">
        <v>6</v>
      </c>
      <c r="I7" s="72" t="s">
        <v>5</v>
      </c>
      <c r="J7" s="72" t="s">
        <v>6</v>
      </c>
      <c r="K7" s="72" t="s">
        <v>5</v>
      </c>
      <c r="L7" s="72" t="s">
        <v>6</v>
      </c>
      <c r="M7" s="72" t="s">
        <v>5</v>
      </c>
      <c r="N7" s="72" t="s">
        <v>6</v>
      </c>
      <c r="O7" s="72" t="s">
        <v>5</v>
      </c>
      <c r="P7" s="72" t="s">
        <v>6</v>
      </c>
      <c r="Q7" s="160"/>
      <c r="S7" s="6"/>
    </row>
    <row r="8" spans="1:19" ht="15.75" thickBot="1">
      <c r="A8" s="78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9">
        <v>14</v>
      </c>
      <c r="O8" s="79">
        <v>15</v>
      </c>
      <c r="P8" s="79">
        <v>16</v>
      </c>
      <c r="Q8" s="80">
        <v>17</v>
      </c>
      <c r="S8" s="6"/>
    </row>
    <row r="9" spans="1:19" ht="48">
      <c r="A9" s="75" t="s">
        <v>8</v>
      </c>
      <c r="B9" s="76" t="s">
        <v>193</v>
      </c>
      <c r="C9" s="77">
        <f>C10+C11+C30</f>
        <v>0</v>
      </c>
      <c r="D9" s="77">
        <f>D10+D11+D30</f>
        <v>0</v>
      </c>
      <c r="E9" s="77">
        <f t="shared" ref="E9:P9" si="0">E10+E11+E30</f>
        <v>0</v>
      </c>
      <c r="F9" s="77">
        <f>F10+F11+F30</f>
        <v>0</v>
      </c>
      <c r="G9" s="77">
        <f t="shared" si="0"/>
        <v>0</v>
      </c>
      <c r="H9" s="77">
        <f>H10+H11+H30</f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>C9+E9</f>
        <v>0</v>
      </c>
      <c r="S9" s="6"/>
    </row>
    <row r="10" spans="1:19" ht="15">
      <c r="A10" s="46" t="s">
        <v>20</v>
      </c>
      <c r="B10" s="47" t="s">
        <v>36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9" t="s">
        <v>180</v>
      </c>
      <c r="S10" s="6"/>
    </row>
    <row r="11" spans="1:19" ht="60">
      <c r="A11" s="46" t="s">
        <v>21</v>
      </c>
      <c r="B11" s="50" t="s">
        <v>178</v>
      </c>
      <c r="C11" s="48">
        <f>SUM(C12:C29)</f>
        <v>0</v>
      </c>
      <c r="D11" s="48">
        <f t="shared" ref="D11:O11" si="1">SUM(D12:D29)</f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>SUM(H12:H29)</f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>SUM(P12:P29)</f>
        <v>0</v>
      </c>
      <c r="Q11" s="49" t="s">
        <v>180</v>
      </c>
      <c r="S11" s="6"/>
    </row>
    <row r="12" spans="1:19" ht="15">
      <c r="A12" s="46" t="s">
        <v>98</v>
      </c>
      <c r="B12" s="4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9" t="s">
        <v>180</v>
      </c>
      <c r="S12" s="6"/>
    </row>
    <row r="13" spans="1:19" ht="15">
      <c r="A13" s="46" t="s">
        <v>122</v>
      </c>
      <c r="B13" s="4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9" t="s">
        <v>180</v>
      </c>
      <c r="S13" s="6"/>
    </row>
    <row r="14" spans="1:19" ht="15">
      <c r="A14" s="46" t="s">
        <v>123</v>
      </c>
      <c r="B14" s="4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9" t="s">
        <v>180</v>
      </c>
      <c r="S14" s="6"/>
    </row>
    <row r="15" spans="1:19" ht="15">
      <c r="A15" s="46" t="s">
        <v>124</v>
      </c>
      <c r="B15" s="4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9" t="s">
        <v>180</v>
      </c>
      <c r="S15" s="6"/>
    </row>
    <row r="16" spans="1:19" ht="15">
      <c r="A16" s="51" t="s">
        <v>125</v>
      </c>
      <c r="B16" s="4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9" t="s">
        <v>180</v>
      </c>
      <c r="S16" s="6"/>
    </row>
    <row r="17" spans="1:19" ht="15">
      <c r="A17" s="46" t="s">
        <v>126</v>
      </c>
      <c r="B17" s="4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9" t="s">
        <v>180</v>
      </c>
      <c r="S17" s="6"/>
    </row>
    <row r="18" spans="1:19" ht="15">
      <c r="A18" s="46" t="s">
        <v>127</v>
      </c>
      <c r="B18" s="4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9" t="s">
        <v>180</v>
      </c>
      <c r="S18" s="6"/>
    </row>
    <row r="19" spans="1:19" ht="15">
      <c r="A19" s="46" t="s">
        <v>128</v>
      </c>
      <c r="B19" s="4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9" t="s">
        <v>180</v>
      </c>
      <c r="S19" s="6"/>
    </row>
    <row r="20" spans="1:19" ht="15">
      <c r="A20" s="46" t="s">
        <v>129</v>
      </c>
      <c r="B20" s="4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9" t="s">
        <v>180</v>
      </c>
      <c r="S20" s="6"/>
    </row>
    <row r="21" spans="1:19" ht="15">
      <c r="A21" s="46" t="s">
        <v>130</v>
      </c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9" t="s">
        <v>180</v>
      </c>
      <c r="S21" s="6"/>
    </row>
    <row r="22" spans="1:19" ht="15">
      <c r="A22" s="46" t="s">
        <v>155</v>
      </c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9" t="s">
        <v>180</v>
      </c>
      <c r="S22" s="6"/>
    </row>
    <row r="23" spans="1:19" ht="15">
      <c r="A23" s="46" t="s">
        <v>156</v>
      </c>
      <c r="B23" s="4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9" t="s">
        <v>180</v>
      </c>
      <c r="S23" s="6"/>
    </row>
    <row r="24" spans="1:19" ht="15">
      <c r="A24" s="46" t="s">
        <v>157</v>
      </c>
      <c r="B24" s="4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9" t="s">
        <v>180</v>
      </c>
      <c r="S24" s="6"/>
    </row>
    <row r="25" spans="1:19" ht="15">
      <c r="A25" s="46" t="s">
        <v>158</v>
      </c>
      <c r="B25" s="4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9" t="s">
        <v>180</v>
      </c>
      <c r="S25" s="6"/>
    </row>
    <row r="26" spans="1:19" ht="15">
      <c r="A26" s="51" t="s">
        <v>159</v>
      </c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9" t="s">
        <v>180</v>
      </c>
      <c r="S26" s="6"/>
    </row>
    <row r="27" spans="1:19" ht="15">
      <c r="A27" s="46" t="s">
        <v>160</v>
      </c>
      <c r="B27" s="4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9" t="s">
        <v>180</v>
      </c>
      <c r="S27" s="6"/>
    </row>
    <row r="28" spans="1:19" ht="15">
      <c r="A28" s="46" t="s">
        <v>161</v>
      </c>
      <c r="B28" s="4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9" t="s">
        <v>180</v>
      </c>
      <c r="S28" s="6"/>
    </row>
    <row r="29" spans="1:19" ht="15">
      <c r="A29" s="46" t="s">
        <v>162</v>
      </c>
      <c r="B29" s="4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9" t="s">
        <v>180</v>
      </c>
      <c r="S29" s="6"/>
    </row>
    <row r="30" spans="1:19" ht="48">
      <c r="A30" s="46" t="s">
        <v>99</v>
      </c>
      <c r="B30" s="47" t="s">
        <v>194</v>
      </c>
      <c r="C30" s="48">
        <f>SUM(C31:C38)</f>
        <v>0</v>
      </c>
      <c r="D30" s="48">
        <f t="shared" ref="D30:P30" si="2">SUM(D31:D38)</f>
        <v>0</v>
      </c>
      <c r="E30" s="48">
        <f t="shared" si="2"/>
        <v>0</v>
      </c>
      <c r="F30" s="48">
        <f t="shared" si="2"/>
        <v>0</v>
      </c>
      <c r="G30" s="48">
        <f>SUM(G31:G38)</f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48">
        <f t="shared" si="2"/>
        <v>0</v>
      </c>
      <c r="Q30" s="49" t="s">
        <v>180</v>
      </c>
      <c r="S30" s="6"/>
    </row>
    <row r="31" spans="1:19" ht="15">
      <c r="A31" s="46" t="s">
        <v>100</v>
      </c>
      <c r="B31" s="4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9" t="s">
        <v>180</v>
      </c>
      <c r="S31" s="6"/>
    </row>
    <row r="32" spans="1:19" ht="15">
      <c r="A32" s="46" t="s">
        <v>115</v>
      </c>
      <c r="B32" s="4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9" t="s">
        <v>180</v>
      </c>
      <c r="S32" s="6"/>
    </row>
    <row r="33" spans="1:19" ht="15">
      <c r="A33" s="46" t="s">
        <v>116</v>
      </c>
      <c r="B33" s="4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9" t="s">
        <v>180</v>
      </c>
      <c r="S33" s="6"/>
    </row>
    <row r="34" spans="1:19" ht="15">
      <c r="A34" s="46" t="s">
        <v>117</v>
      </c>
      <c r="B34" s="4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9" t="s">
        <v>180</v>
      </c>
      <c r="S34" s="6"/>
    </row>
    <row r="35" spans="1:19" ht="15">
      <c r="A35" s="51" t="s">
        <v>118</v>
      </c>
      <c r="B35" s="4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9" t="s">
        <v>180</v>
      </c>
      <c r="S35" s="6"/>
    </row>
    <row r="36" spans="1:19" ht="15">
      <c r="A36" s="46" t="s">
        <v>119</v>
      </c>
      <c r="B36" s="4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9" t="s">
        <v>180</v>
      </c>
      <c r="S36" s="6"/>
    </row>
    <row r="37" spans="1:19" ht="15">
      <c r="A37" s="46" t="s">
        <v>120</v>
      </c>
      <c r="B37" s="4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9" t="s">
        <v>180</v>
      </c>
      <c r="S37" s="6"/>
    </row>
    <row r="38" spans="1:19" ht="15">
      <c r="A38" s="46" t="s">
        <v>121</v>
      </c>
      <c r="B38" s="4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9" t="s">
        <v>180</v>
      </c>
      <c r="S38" s="6"/>
    </row>
    <row r="39" spans="1:19" ht="48">
      <c r="A39" s="46" t="s">
        <v>9</v>
      </c>
      <c r="B39" s="47" t="s">
        <v>195</v>
      </c>
      <c r="C39" s="48">
        <f>C40+C44</f>
        <v>0</v>
      </c>
      <c r="D39" s="48">
        <f t="shared" ref="D39:P39" si="3">D40+D44</f>
        <v>0</v>
      </c>
      <c r="E39" s="48">
        <f t="shared" si="3"/>
        <v>9</v>
      </c>
      <c r="F39" s="48">
        <f t="shared" si="3"/>
        <v>8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3</v>
      </c>
      <c r="L39" s="48">
        <f t="shared" si="3"/>
        <v>3</v>
      </c>
      <c r="M39" s="48">
        <f t="shared" si="3"/>
        <v>3</v>
      </c>
      <c r="N39" s="48">
        <f t="shared" si="3"/>
        <v>3</v>
      </c>
      <c r="O39" s="48">
        <f t="shared" si="3"/>
        <v>0</v>
      </c>
      <c r="P39" s="48">
        <f t="shared" si="3"/>
        <v>0</v>
      </c>
      <c r="Q39" s="49" t="s">
        <v>180</v>
      </c>
      <c r="S39" s="6"/>
    </row>
    <row r="40" spans="1:19" ht="15">
      <c r="A40" s="46" t="s">
        <v>22</v>
      </c>
      <c r="B40" s="47" t="s">
        <v>153</v>
      </c>
      <c r="C40" s="48">
        <f>C41+C42+C43</f>
        <v>0</v>
      </c>
      <c r="D40" s="48">
        <f t="shared" ref="D40:P40" si="4">D41+D42+D43</f>
        <v>0</v>
      </c>
      <c r="E40" s="48">
        <f t="shared" si="4"/>
        <v>0</v>
      </c>
      <c r="F40" s="48">
        <f t="shared" si="4"/>
        <v>0</v>
      </c>
      <c r="G40" s="48">
        <f t="shared" si="4"/>
        <v>0</v>
      </c>
      <c r="H40" s="48">
        <f t="shared" si="4"/>
        <v>0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 t="shared" si="4"/>
        <v>0</v>
      </c>
      <c r="M40" s="48">
        <f t="shared" si="4"/>
        <v>0</v>
      </c>
      <c r="N40" s="48">
        <f t="shared" si="4"/>
        <v>0</v>
      </c>
      <c r="O40" s="48">
        <f t="shared" si="4"/>
        <v>0</v>
      </c>
      <c r="P40" s="48">
        <f t="shared" si="4"/>
        <v>0</v>
      </c>
      <c r="Q40" s="49" t="s">
        <v>180</v>
      </c>
      <c r="S40" s="6"/>
    </row>
    <row r="41" spans="1:19" ht="15">
      <c r="A41" s="46" t="s">
        <v>131</v>
      </c>
      <c r="B41" s="41"/>
      <c r="C41" s="32"/>
      <c r="D41" s="32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48">
        <f t="shared" ref="Q41:Q43" si="5">C41+E41</f>
        <v>0</v>
      </c>
      <c r="S41" s="6"/>
    </row>
    <row r="42" spans="1:19" ht="15">
      <c r="A42" s="46" t="s">
        <v>132</v>
      </c>
      <c r="B42" s="70"/>
      <c r="C42" s="32"/>
      <c r="D42" s="32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48">
        <f t="shared" si="5"/>
        <v>0</v>
      </c>
      <c r="S42" s="6"/>
    </row>
    <row r="43" spans="1:19" ht="15">
      <c r="A43" s="46" t="s">
        <v>133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48">
        <f t="shared" si="5"/>
        <v>0</v>
      </c>
      <c r="S43" s="6"/>
    </row>
    <row r="44" spans="1:19" ht="15">
      <c r="A44" s="46" t="s">
        <v>23</v>
      </c>
      <c r="B44" s="47" t="s">
        <v>154</v>
      </c>
      <c r="C44" s="48">
        <f>SUM(C45:C62)</f>
        <v>0</v>
      </c>
      <c r="D44" s="48">
        <f t="shared" ref="D44:P44" si="6">SUM(D45:D62)</f>
        <v>0</v>
      </c>
      <c r="E44" s="48">
        <f t="shared" si="6"/>
        <v>9</v>
      </c>
      <c r="F44" s="48">
        <f t="shared" si="6"/>
        <v>8</v>
      </c>
      <c r="G44" s="48">
        <f t="shared" si="6"/>
        <v>0</v>
      </c>
      <c r="H44" s="48">
        <f t="shared" si="6"/>
        <v>0</v>
      </c>
      <c r="I44" s="48">
        <f t="shared" si="6"/>
        <v>0</v>
      </c>
      <c r="J44" s="48">
        <f t="shared" si="6"/>
        <v>0</v>
      </c>
      <c r="K44" s="48">
        <f t="shared" si="6"/>
        <v>3</v>
      </c>
      <c r="L44" s="48">
        <f t="shared" si="6"/>
        <v>3</v>
      </c>
      <c r="M44" s="48">
        <f t="shared" si="6"/>
        <v>3</v>
      </c>
      <c r="N44" s="48">
        <f t="shared" si="6"/>
        <v>3</v>
      </c>
      <c r="O44" s="48">
        <f t="shared" si="6"/>
        <v>0</v>
      </c>
      <c r="P44" s="48">
        <f t="shared" si="6"/>
        <v>0</v>
      </c>
      <c r="Q44" s="49" t="s">
        <v>180</v>
      </c>
      <c r="S44" s="6"/>
    </row>
    <row r="45" spans="1:19" ht="15">
      <c r="A45" s="46" t="s">
        <v>134</v>
      </c>
      <c r="B45" s="70" t="s">
        <v>276</v>
      </c>
      <c r="C45" s="71">
        <v>0</v>
      </c>
      <c r="D45" s="71">
        <v>0</v>
      </c>
      <c r="E45" s="71">
        <v>9</v>
      </c>
      <c r="F45" s="71">
        <v>8</v>
      </c>
      <c r="G45" s="71">
        <v>0</v>
      </c>
      <c r="H45" s="71">
        <v>0</v>
      </c>
      <c r="I45" s="71">
        <v>0</v>
      </c>
      <c r="J45" s="71">
        <v>0</v>
      </c>
      <c r="K45" s="71">
        <v>3</v>
      </c>
      <c r="L45" s="71">
        <v>3</v>
      </c>
      <c r="M45" s="71">
        <v>3</v>
      </c>
      <c r="N45" s="71">
        <v>3</v>
      </c>
      <c r="O45" s="71">
        <v>0</v>
      </c>
      <c r="P45" s="71"/>
      <c r="Q45" s="48">
        <f>C45+E45</f>
        <v>9</v>
      </c>
      <c r="S45" s="6"/>
    </row>
    <row r="46" spans="1:19" ht="15">
      <c r="A46" s="46" t="s">
        <v>135</v>
      </c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48">
        <f t="shared" ref="Q46:Q62" si="7">C46+E46</f>
        <v>0</v>
      </c>
      <c r="S46" s="6"/>
    </row>
    <row r="47" spans="1:19" ht="15">
      <c r="A47" s="46" t="s">
        <v>136</v>
      </c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8">
        <f t="shared" si="7"/>
        <v>0</v>
      </c>
      <c r="S47" s="6"/>
    </row>
    <row r="48" spans="1:19" ht="15">
      <c r="A48" s="46" t="s">
        <v>137</v>
      </c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48">
        <f t="shared" si="7"/>
        <v>0</v>
      </c>
      <c r="S48" s="6"/>
    </row>
    <row r="49" spans="1:19" ht="15">
      <c r="A49" s="46" t="s">
        <v>138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48">
        <f t="shared" si="7"/>
        <v>0</v>
      </c>
      <c r="S49" s="6"/>
    </row>
    <row r="50" spans="1:19" ht="15">
      <c r="A50" s="46" t="s">
        <v>139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48">
        <f t="shared" si="7"/>
        <v>0</v>
      </c>
      <c r="S50" s="6"/>
    </row>
    <row r="51" spans="1:19" ht="15">
      <c r="A51" s="46" t="s">
        <v>140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48">
        <f t="shared" si="7"/>
        <v>0</v>
      </c>
      <c r="S51" s="6"/>
    </row>
    <row r="52" spans="1:19" ht="15">
      <c r="A52" s="46" t="s">
        <v>141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48">
        <f t="shared" si="7"/>
        <v>0</v>
      </c>
      <c r="S52" s="6"/>
    </row>
    <row r="53" spans="1:19" ht="15">
      <c r="A53" s="46" t="s">
        <v>142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48">
        <f t="shared" si="7"/>
        <v>0</v>
      </c>
      <c r="S53" s="6"/>
    </row>
    <row r="54" spans="1:19" ht="15">
      <c r="A54" s="46" t="s">
        <v>143</v>
      </c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48">
        <f t="shared" si="7"/>
        <v>0</v>
      </c>
      <c r="S54" s="6"/>
    </row>
    <row r="55" spans="1:19" ht="15">
      <c r="A55" s="46" t="s">
        <v>144</v>
      </c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48">
        <f t="shared" si="7"/>
        <v>0</v>
      </c>
      <c r="S55" s="6"/>
    </row>
    <row r="56" spans="1:19" ht="15">
      <c r="A56" s="46" t="s">
        <v>145</v>
      </c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48">
        <f t="shared" si="7"/>
        <v>0</v>
      </c>
      <c r="S56" s="6"/>
    </row>
    <row r="57" spans="1:19" ht="15">
      <c r="A57" s="46" t="s">
        <v>146</v>
      </c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48">
        <f t="shared" si="7"/>
        <v>0</v>
      </c>
      <c r="S57" s="6"/>
    </row>
    <row r="58" spans="1:19" ht="15">
      <c r="A58" s="46" t="s">
        <v>147</v>
      </c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48">
        <f t="shared" si="7"/>
        <v>0</v>
      </c>
      <c r="S58" s="6"/>
    </row>
    <row r="59" spans="1:19" ht="15">
      <c r="A59" s="46" t="s">
        <v>148</v>
      </c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48">
        <f t="shared" si="7"/>
        <v>0</v>
      </c>
      <c r="S59" s="6"/>
    </row>
    <row r="60" spans="1:19" ht="15">
      <c r="A60" s="46" t="s">
        <v>149</v>
      </c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48">
        <f t="shared" si="7"/>
        <v>0</v>
      </c>
      <c r="S60" s="6"/>
    </row>
    <row r="61" spans="1:19" ht="15">
      <c r="A61" s="46" t="s">
        <v>150</v>
      </c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48">
        <f t="shared" si="7"/>
        <v>0</v>
      </c>
      <c r="S61" s="6"/>
    </row>
    <row r="62" spans="1:19" ht="15">
      <c r="A62" s="46" t="s">
        <v>151</v>
      </c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48">
        <f t="shared" si="7"/>
        <v>0</v>
      </c>
      <c r="S62" s="6"/>
    </row>
    <row r="63" spans="1:19" ht="24">
      <c r="A63" s="46" t="s">
        <v>10</v>
      </c>
      <c r="B63" s="54" t="s">
        <v>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49" t="s">
        <v>180</v>
      </c>
      <c r="S63" s="6"/>
    </row>
    <row r="64" spans="1:19" ht="24">
      <c r="A64" s="46" t="s">
        <v>11</v>
      </c>
      <c r="B64" s="55" t="s">
        <v>102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49" t="s">
        <v>180</v>
      </c>
      <c r="S64" s="6"/>
    </row>
    <row r="65" spans="1:19" ht="24">
      <c r="A65" s="46" t="s">
        <v>12</v>
      </c>
      <c r="B65" s="56" t="s">
        <v>103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49" t="s">
        <v>180</v>
      </c>
      <c r="S65" s="6"/>
    </row>
    <row r="66" spans="1:19" ht="15">
      <c r="A66" s="57" t="s">
        <v>13</v>
      </c>
      <c r="B66" s="58" t="s">
        <v>25</v>
      </c>
      <c r="C66" s="52">
        <f t="shared" ref="C66:P66" si="8">C65+C64+C63+C39+C9</f>
        <v>0</v>
      </c>
      <c r="D66" s="52">
        <f t="shared" si="8"/>
        <v>0</v>
      </c>
      <c r="E66" s="52">
        <f t="shared" si="8"/>
        <v>9</v>
      </c>
      <c r="F66" s="52">
        <f t="shared" si="8"/>
        <v>8</v>
      </c>
      <c r="G66" s="52">
        <f t="shared" si="8"/>
        <v>0</v>
      </c>
      <c r="H66" s="52">
        <f t="shared" si="8"/>
        <v>0</v>
      </c>
      <c r="I66" s="52">
        <f t="shared" si="8"/>
        <v>0</v>
      </c>
      <c r="J66" s="52">
        <f t="shared" si="8"/>
        <v>0</v>
      </c>
      <c r="K66" s="52">
        <f t="shared" si="8"/>
        <v>3</v>
      </c>
      <c r="L66" s="52">
        <f t="shared" si="8"/>
        <v>3</v>
      </c>
      <c r="M66" s="52">
        <f t="shared" si="8"/>
        <v>3</v>
      </c>
      <c r="N66" s="52">
        <f t="shared" si="8"/>
        <v>3</v>
      </c>
      <c r="O66" s="52">
        <f t="shared" si="8"/>
        <v>0</v>
      </c>
      <c r="P66" s="52">
        <f t="shared" si="8"/>
        <v>0</v>
      </c>
      <c r="Q66" s="52"/>
      <c r="S66" s="6"/>
    </row>
    <row r="67" spans="1:19" ht="36">
      <c r="A67" s="59"/>
      <c r="B67" s="60" t="s">
        <v>186</v>
      </c>
      <c r="C67" s="53" t="s">
        <v>180</v>
      </c>
      <c r="D67" s="61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53" t="s">
        <v>180</v>
      </c>
      <c r="F67" s="61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53" t="s">
        <v>180</v>
      </c>
      <c r="H67" s="61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53" t="s">
        <v>180</v>
      </c>
      <c r="J67" s="61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53" t="s">
        <v>180</v>
      </c>
      <c r="L67" s="61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53" t="s">
        <v>180</v>
      </c>
      <c r="N67" s="61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53" t="s">
        <v>180</v>
      </c>
      <c r="P67" s="61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53" t="s">
        <v>180</v>
      </c>
      <c r="S67" s="6"/>
    </row>
    <row r="68" spans="1:19" ht="15">
      <c r="A68" s="62"/>
      <c r="B68" s="63"/>
      <c r="C68" s="64"/>
      <c r="D68" s="64"/>
      <c r="E68" s="64"/>
      <c r="F68" s="64"/>
      <c r="G68" s="64"/>
      <c r="H68" s="64"/>
      <c r="I68" s="64"/>
      <c r="J68" s="65" t="s">
        <v>167</v>
      </c>
      <c r="K68" s="65" t="s">
        <v>31</v>
      </c>
      <c r="L68" s="65" t="s">
        <v>32</v>
      </c>
      <c r="M68" s="39"/>
      <c r="N68" s="39"/>
      <c r="O68" s="39"/>
      <c r="P68" s="39"/>
      <c r="S68" s="6"/>
    </row>
    <row r="69" spans="1:19" s="36" customFormat="1" ht="15" customHeight="1">
      <c r="A69" s="66" t="s">
        <v>8</v>
      </c>
      <c r="B69" s="165" t="s">
        <v>182</v>
      </c>
      <c r="C69" s="166"/>
      <c r="D69" s="166"/>
      <c r="E69" s="166"/>
      <c r="F69" s="166"/>
      <c r="G69" s="167"/>
      <c r="H69" s="67">
        <f>E66+G66+I66</f>
        <v>9</v>
      </c>
      <c r="I69" s="68" t="s">
        <v>152</v>
      </c>
      <c r="J69" s="67">
        <f>E9+G9+I9+E63+E64+E65+G63+G64+G65+I63+I64+I65</f>
        <v>0</v>
      </c>
      <c r="K69" s="67">
        <f>E40+G40+I40</f>
        <v>0</v>
      </c>
      <c r="L69" s="67">
        <f>E44+G44+I44</f>
        <v>9</v>
      </c>
      <c r="M69" s="35"/>
      <c r="N69" s="35"/>
      <c r="O69" s="35"/>
      <c r="P69" s="35"/>
      <c r="S69" s="37"/>
    </row>
    <row r="70" spans="1:19" s="36" customFormat="1" ht="15" customHeight="1">
      <c r="A70" s="66" t="s">
        <v>9</v>
      </c>
      <c r="B70" s="165" t="s">
        <v>183</v>
      </c>
      <c r="C70" s="166"/>
      <c r="D70" s="166"/>
      <c r="E70" s="166"/>
      <c r="F70" s="166"/>
      <c r="G70" s="167"/>
      <c r="H70" s="69">
        <f>F66+H66+J66</f>
        <v>8</v>
      </c>
      <c r="I70" s="68" t="s">
        <v>152</v>
      </c>
      <c r="J70" s="67">
        <f>F9+H9+J9+F63+F64+F65+H63+H64+H65+J63+J64+J65</f>
        <v>0</v>
      </c>
      <c r="K70" s="67">
        <f>F40+H40+J40</f>
        <v>0</v>
      </c>
      <c r="L70" s="67">
        <f>F44+H44+J44</f>
        <v>8</v>
      </c>
      <c r="M70" s="35"/>
      <c r="N70" s="35"/>
      <c r="O70" s="35"/>
      <c r="P70" s="35"/>
      <c r="S70" s="37"/>
    </row>
    <row r="71" spans="1:19" s="35" customFormat="1" ht="15" customHeight="1"/>
    <row r="72" spans="1:19" ht="15">
      <c r="A72" s="23"/>
      <c r="B72" s="155" t="s">
        <v>168</v>
      </c>
      <c r="C72" s="155"/>
      <c r="D72" s="155"/>
      <c r="E72" s="155"/>
      <c r="F72" s="155"/>
      <c r="G72" s="155"/>
      <c r="H72" s="155"/>
      <c r="I72" s="15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56" t="s">
        <v>181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S73" s="6"/>
    </row>
    <row r="74" spans="1:19" ht="15">
      <c r="A74" s="2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S74" s="6"/>
    </row>
    <row r="75" spans="1:19" s="36" customFormat="1" ht="15" customHeight="1">
      <c r="A75" s="34"/>
      <c r="B75" s="156" t="s">
        <v>169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S75" s="40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Normal="110" zoomScaleSheetLayoutView="100" workbookViewId="0">
      <selection activeCell="G38" sqref="G38"/>
    </sheetView>
  </sheetViews>
  <sheetFormatPr defaultRowHeight="12.75"/>
  <cols>
    <col min="1" max="1" width="5.7109375" bestFit="1" customWidth="1"/>
    <col min="2" max="2" width="72" customWidth="1"/>
    <col min="3" max="3" width="10.42578125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 customHeight="1">
      <c r="A1" s="169" t="s">
        <v>228</v>
      </c>
      <c r="B1" s="169"/>
      <c r="C1" s="169"/>
      <c r="D1" s="169"/>
      <c r="E1" s="169"/>
      <c r="F1" s="169"/>
      <c r="G1" s="169"/>
      <c r="H1" s="171" t="s">
        <v>104</v>
      </c>
    </row>
    <row r="2" spans="1:8" ht="18" customHeight="1">
      <c r="A2" s="169"/>
      <c r="B2" s="169"/>
      <c r="C2" s="169"/>
      <c r="D2" s="169"/>
      <c r="E2" s="169"/>
      <c r="F2" s="169"/>
      <c r="G2" s="169"/>
      <c r="H2" s="171"/>
    </row>
    <row r="3" spans="1:8" ht="21.75" customHeight="1">
      <c r="A3" s="170"/>
      <c r="B3" s="170"/>
      <c r="C3" s="170"/>
      <c r="D3" s="170"/>
      <c r="E3" s="170"/>
      <c r="F3" s="170"/>
      <c r="G3" s="170"/>
      <c r="H3" s="172"/>
    </row>
    <row r="4" spans="1:8" ht="14.25" customHeight="1">
      <c r="A4" s="168" t="s">
        <v>170</v>
      </c>
      <c r="B4" s="168"/>
      <c r="C4" s="168"/>
      <c r="D4" s="168"/>
      <c r="E4" s="168"/>
      <c r="F4" s="168"/>
      <c r="G4" s="168"/>
      <c r="H4" s="168"/>
    </row>
    <row r="5" spans="1:8" ht="14.25" customHeight="1">
      <c r="A5" s="168"/>
      <c r="B5" s="168"/>
      <c r="C5" s="168"/>
      <c r="D5" s="168"/>
      <c r="E5" s="168"/>
      <c r="F5" s="168"/>
      <c r="G5" s="168"/>
      <c r="H5" s="168"/>
    </row>
    <row r="6" spans="1:8" ht="38.25" customHeight="1">
      <c r="A6" s="99" t="s">
        <v>91</v>
      </c>
      <c r="B6" s="106" t="s">
        <v>19</v>
      </c>
      <c r="C6" s="99" t="s">
        <v>14</v>
      </c>
      <c r="D6" s="99" t="s">
        <v>171</v>
      </c>
      <c r="E6" s="99" t="s">
        <v>172</v>
      </c>
      <c r="F6" s="99" t="s">
        <v>173</v>
      </c>
      <c r="G6" s="99" t="s">
        <v>174</v>
      </c>
      <c r="H6" s="99" t="s">
        <v>113</v>
      </c>
    </row>
    <row r="7" spans="1:8" ht="15">
      <c r="A7" s="107">
        <v>1</v>
      </c>
      <c r="B7" s="107">
        <v>2</v>
      </c>
      <c r="C7" s="107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</row>
    <row r="8" spans="1:8">
      <c r="A8" s="94" t="s">
        <v>8</v>
      </c>
      <c r="B8" s="109" t="s">
        <v>177</v>
      </c>
      <c r="C8" s="91" t="s">
        <v>16</v>
      </c>
      <c r="D8" s="90">
        <f t="shared" ref="D8:F8" si="0">D9+D10</f>
        <v>0</v>
      </c>
      <c r="E8" s="90">
        <f t="shared" si="0"/>
        <v>0</v>
      </c>
      <c r="F8" s="90">
        <f t="shared" si="0"/>
        <v>8</v>
      </c>
      <c r="G8" s="90">
        <f>G9+G10</f>
        <v>8</v>
      </c>
      <c r="H8" s="73" t="str">
        <f>IF(AND(D8=$D$30,E8=$E$30,F8=$F$30)," ","Не совпадает с 6.1.")</f>
        <v xml:space="preserve"> </v>
      </c>
    </row>
    <row r="9" spans="1:8">
      <c r="A9" s="38" t="s">
        <v>20</v>
      </c>
      <c r="B9" s="110" t="s">
        <v>28</v>
      </c>
      <c r="C9" s="74" t="s">
        <v>16</v>
      </c>
      <c r="D9" s="86"/>
      <c r="E9" s="86"/>
      <c r="F9" s="86">
        <v>2</v>
      </c>
      <c r="G9" s="88">
        <f>D9+E9+F9</f>
        <v>2</v>
      </c>
      <c r="H9" s="74" t="s">
        <v>180</v>
      </c>
    </row>
    <row r="10" spans="1:8">
      <c r="A10" s="38" t="s">
        <v>21</v>
      </c>
      <c r="B10" s="110" t="s">
        <v>29</v>
      </c>
      <c r="C10" s="74" t="s">
        <v>16</v>
      </c>
      <c r="D10" s="86"/>
      <c r="E10" s="86"/>
      <c r="F10" s="86">
        <v>6</v>
      </c>
      <c r="G10" s="88">
        <f>D10+E10+F10</f>
        <v>6</v>
      </c>
      <c r="H10" s="74" t="s">
        <v>180</v>
      </c>
    </row>
    <row r="11" spans="1:8">
      <c r="A11" s="93" t="s">
        <v>9</v>
      </c>
      <c r="B11" s="109" t="s">
        <v>184</v>
      </c>
      <c r="C11" s="91" t="s">
        <v>16</v>
      </c>
      <c r="D11" s="90">
        <f>SUM(D12:D14)</f>
        <v>0</v>
      </c>
      <c r="E11" s="90">
        <f>SUM(E12:E14)</f>
        <v>0</v>
      </c>
      <c r="F11" s="90">
        <f>SUM(F12:F14)</f>
        <v>8</v>
      </c>
      <c r="G11" s="90">
        <f>SUM(G12:G14)</f>
        <v>8</v>
      </c>
      <c r="H11" s="73" t="str">
        <f>IF(AND(D11=$D$30,E11=$E$30,F11=$F$30)," ","Не совпадает с 6.1.")</f>
        <v xml:space="preserve"> </v>
      </c>
    </row>
    <row r="12" spans="1:8">
      <c r="A12" s="38" t="s">
        <v>22</v>
      </c>
      <c r="B12" s="110" t="s">
        <v>229</v>
      </c>
      <c r="C12" s="74" t="s">
        <v>16</v>
      </c>
      <c r="D12" s="86"/>
      <c r="E12" s="86"/>
      <c r="F12" s="86">
        <v>4</v>
      </c>
      <c r="G12" s="88">
        <f t="shared" ref="G12:G14" si="1">D12+E12+F12</f>
        <v>4</v>
      </c>
      <c r="H12" s="74" t="s">
        <v>180</v>
      </c>
    </row>
    <row r="13" spans="1:8">
      <c r="A13" s="38" t="s">
        <v>23</v>
      </c>
      <c r="B13" s="110" t="s">
        <v>231</v>
      </c>
      <c r="C13" s="74" t="s">
        <v>16</v>
      </c>
      <c r="D13" s="86"/>
      <c r="E13" s="86"/>
      <c r="F13" s="86">
        <v>4</v>
      </c>
      <c r="G13" s="88">
        <f t="shared" si="1"/>
        <v>4</v>
      </c>
      <c r="H13" s="74" t="s">
        <v>180</v>
      </c>
    </row>
    <row r="14" spans="1:8">
      <c r="A14" s="38" t="s">
        <v>197</v>
      </c>
      <c r="B14" s="110" t="s">
        <v>230</v>
      </c>
      <c r="C14" s="74" t="s">
        <v>16</v>
      </c>
      <c r="D14" s="86"/>
      <c r="E14" s="86"/>
      <c r="F14" s="86">
        <v>0</v>
      </c>
      <c r="G14" s="88">
        <f t="shared" si="1"/>
        <v>0</v>
      </c>
      <c r="H14" s="74" t="s">
        <v>180</v>
      </c>
    </row>
    <row r="15" spans="1:8">
      <c r="A15" s="97"/>
      <c r="B15" s="111"/>
      <c r="C15" s="99"/>
      <c r="D15" s="98"/>
      <c r="E15" s="98"/>
      <c r="F15" s="98"/>
      <c r="G15" s="98"/>
      <c r="H15" s="99"/>
    </row>
    <row r="16" spans="1:8" ht="24">
      <c r="A16" s="93" t="s">
        <v>10</v>
      </c>
      <c r="B16" s="112" t="s">
        <v>176</v>
      </c>
      <c r="C16" s="91" t="s">
        <v>16</v>
      </c>
      <c r="D16" s="90">
        <f t="shared" ref="D16:E16" si="2">D17+D18</f>
        <v>0</v>
      </c>
      <c r="E16" s="90">
        <f t="shared" si="2"/>
        <v>0</v>
      </c>
      <c r="F16" s="90">
        <f>F17+F18</f>
        <v>8</v>
      </c>
      <c r="G16" s="90">
        <f t="shared" ref="G16" si="3">G17+G18</f>
        <v>8</v>
      </c>
      <c r="H16" s="73" t="str">
        <f>IF(AND(D16=$D$30,E16=$E$30,F16=$F$30)," ","Не совпадает с 6.1.")</f>
        <v xml:space="preserve"> </v>
      </c>
    </row>
    <row r="17" spans="1:8">
      <c r="A17" s="38" t="s">
        <v>198</v>
      </c>
      <c r="B17" s="110" t="s">
        <v>166</v>
      </c>
      <c r="C17" s="74" t="s">
        <v>16</v>
      </c>
      <c r="D17" s="86"/>
      <c r="E17" s="86"/>
      <c r="F17" s="86">
        <v>1</v>
      </c>
      <c r="G17" s="88">
        <f>D17+E17+F17</f>
        <v>1</v>
      </c>
      <c r="H17" s="74" t="s">
        <v>180</v>
      </c>
    </row>
    <row r="18" spans="1:8">
      <c r="A18" s="38" t="s">
        <v>199</v>
      </c>
      <c r="B18" s="110" t="s">
        <v>185</v>
      </c>
      <c r="C18" s="74" t="s">
        <v>16</v>
      </c>
      <c r="D18" s="88">
        <f t="shared" ref="D18:G18" si="4">SUM(D19:D22)</f>
        <v>0</v>
      </c>
      <c r="E18" s="88">
        <f t="shared" si="4"/>
        <v>0</v>
      </c>
      <c r="F18" s="88">
        <f>SUM(F19:F22)</f>
        <v>7</v>
      </c>
      <c r="G18" s="88">
        <f t="shared" si="4"/>
        <v>7</v>
      </c>
      <c r="H18" s="74" t="s">
        <v>180</v>
      </c>
    </row>
    <row r="19" spans="1:8">
      <c r="A19" s="38" t="s">
        <v>200</v>
      </c>
      <c r="B19" s="113" t="s">
        <v>189</v>
      </c>
      <c r="C19" s="74" t="s">
        <v>16</v>
      </c>
      <c r="D19" s="86"/>
      <c r="E19" s="86"/>
      <c r="F19" s="86">
        <v>1</v>
      </c>
      <c r="G19" s="88">
        <f>D19+E19+F19</f>
        <v>1</v>
      </c>
      <c r="H19" s="74" t="s">
        <v>180</v>
      </c>
    </row>
    <row r="20" spans="1:8">
      <c r="A20" s="38" t="s">
        <v>201</v>
      </c>
      <c r="B20" s="113" t="s">
        <v>196</v>
      </c>
      <c r="C20" s="74" t="s">
        <v>16</v>
      </c>
      <c r="D20" s="86"/>
      <c r="E20" s="86"/>
      <c r="F20" s="86">
        <v>3</v>
      </c>
      <c r="G20" s="88">
        <f t="shared" ref="G20:G23" si="5">D20+E20+F20</f>
        <v>3</v>
      </c>
      <c r="H20" s="74" t="s">
        <v>180</v>
      </c>
    </row>
    <row r="21" spans="1:8">
      <c r="A21" s="38" t="s">
        <v>202</v>
      </c>
      <c r="B21" s="113" t="s">
        <v>188</v>
      </c>
      <c r="C21" s="74" t="s">
        <v>16</v>
      </c>
      <c r="D21" s="86"/>
      <c r="E21" s="86"/>
      <c r="F21" s="86">
        <v>2</v>
      </c>
      <c r="G21" s="88">
        <f t="shared" si="5"/>
        <v>2</v>
      </c>
      <c r="H21" s="74" t="s">
        <v>180</v>
      </c>
    </row>
    <row r="22" spans="1:8">
      <c r="A22" s="38" t="s">
        <v>213</v>
      </c>
      <c r="B22" s="113" t="s">
        <v>214</v>
      </c>
      <c r="C22" s="74" t="s">
        <v>16</v>
      </c>
      <c r="D22" s="86"/>
      <c r="E22" s="86"/>
      <c r="F22" s="86">
        <v>1</v>
      </c>
      <c r="G22" s="88">
        <f t="shared" si="5"/>
        <v>1</v>
      </c>
      <c r="H22" s="74" t="s">
        <v>180</v>
      </c>
    </row>
    <row r="23" spans="1:8">
      <c r="A23" s="38" t="s">
        <v>203</v>
      </c>
      <c r="B23" s="110" t="s">
        <v>165</v>
      </c>
      <c r="C23" s="74" t="s">
        <v>16</v>
      </c>
      <c r="D23" s="86"/>
      <c r="E23" s="86"/>
      <c r="F23" s="86">
        <v>0</v>
      </c>
      <c r="G23" s="88">
        <f t="shared" si="5"/>
        <v>0</v>
      </c>
      <c r="H23" s="74" t="s">
        <v>180</v>
      </c>
    </row>
    <row r="24" spans="1:8" ht="24">
      <c r="A24" s="93" t="s">
        <v>11</v>
      </c>
      <c r="B24" s="89" t="s">
        <v>232</v>
      </c>
      <c r="C24" s="91" t="s">
        <v>15</v>
      </c>
      <c r="D24" s="103">
        <f>IFERROR(D18/D30,0)</f>
        <v>0</v>
      </c>
      <c r="E24" s="103">
        <f>IFERROR(E18/E30,0)</f>
        <v>0</v>
      </c>
      <c r="F24" s="103">
        <f>IFERROR(F18/F30,0)</f>
        <v>0.875</v>
      </c>
      <c r="G24" s="103">
        <f>IFERROR(G18/G30,0)</f>
        <v>0.875</v>
      </c>
      <c r="H24" s="74" t="s">
        <v>180</v>
      </c>
    </row>
    <row r="25" spans="1:8">
      <c r="A25" s="97"/>
      <c r="B25" s="114"/>
      <c r="C25" s="99"/>
      <c r="D25" s="100"/>
      <c r="E25" s="100"/>
      <c r="F25" s="100"/>
      <c r="G25" s="98"/>
      <c r="H25" s="99"/>
    </row>
    <row r="26" spans="1:8" s="9" customFormat="1" ht="14.25">
      <c r="A26" s="93" t="s">
        <v>12</v>
      </c>
      <c r="B26" s="89" t="s">
        <v>187</v>
      </c>
      <c r="C26" s="91" t="s">
        <v>15</v>
      </c>
      <c r="D26" s="103">
        <f>IFERROR(D27/D30,0)</f>
        <v>0</v>
      </c>
      <c r="E26" s="103">
        <f t="shared" ref="E26:G26" si="6">IFERROR(E27/E30,0)</f>
        <v>0</v>
      </c>
      <c r="F26" s="103">
        <f t="shared" si="6"/>
        <v>0</v>
      </c>
      <c r="G26" s="103">
        <f t="shared" si="6"/>
        <v>0</v>
      </c>
      <c r="H26" s="74" t="s">
        <v>180</v>
      </c>
    </row>
    <row r="27" spans="1:8" s="9" customFormat="1" ht="14.25">
      <c r="A27" s="38" t="s">
        <v>204</v>
      </c>
      <c r="B27" s="115" t="s">
        <v>234</v>
      </c>
      <c r="C27" s="74" t="s">
        <v>16</v>
      </c>
      <c r="D27" s="86"/>
      <c r="E27" s="86"/>
      <c r="F27" s="86">
        <v>0</v>
      </c>
      <c r="G27" s="88">
        <f>D27+E27+F27</f>
        <v>0</v>
      </c>
      <c r="H27" s="74" t="s">
        <v>180</v>
      </c>
    </row>
    <row r="28" spans="1:8" s="9" customFormat="1" ht="14.25">
      <c r="A28" s="97"/>
      <c r="B28" s="114"/>
      <c r="C28" s="99"/>
      <c r="D28" s="119"/>
      <c r="E28" s="119"/>
      <c r="F28" s="119"/>
      <c r="G28" s="98"/>
      <c r="H28" s="99"/>
    </row>
    <row r="29" spans="1:8" s="9" customFormat="1" ht="24">
      <c r="A29" s="93" t="s">
        <v>13</v>
      </c>
      <c r="B29" s="89" t="s">
        <v>272</v>
      </c>
      <c r="C29" s="91" t="s">
        <v>15</v>
      </c>
      <c r="D29" s="103">
        <f>IFERROR(D31/D30,0)</f>
        <v>0</v>
      </c>
      <c r="E29" s="103">
        <f t="shared" ref="E29:G29" si="7">IFERROR(E31/E30,0)</f>
        <v>0</v>
      </c>
      <c r="F29" s="103">
        <f t="shared" si="7"/>
        <v>0</v>
      </c>
      <c r="G29" s="103">
        <f t="shared" si="7"/>
        <v>0</v>
      </c>
      <c r="H29" s="74" t="s">
        <v>180</v>
      </c>
    </row>
    <row r="30" spans="1:8" s="9" customFormat="1" ht="14.25">
      <c r="A30" s="38" t="s">
        <v>205</v>
      </c>
      <c r="B30" s="115" t="s">
        <v>175</v>
      </c>
      <c r="C30" s="74" t="s">
        <v>16</v>
      </c>
      <c r="D30" s="87">
        <f>'ФОРМА 1_Численность работников'!J70</f>
        <v>0</v>
      </c>
      <c r="E30" s="87">
        <f>'ФОРМА 1_Численность работников'!K70</f>
        <v>0</v>
      </c>
      <c r="F30" s="87">
        <f>'ФОРМА 1_Численность работников'!L70</f>
        <v>8</v>
      </c>
      <c r="G30" s="87">
        <f>SUM(D30:F30)</f>
        <v>8</v>
      </c>
      <c r="H30" s="74" t="s">
        <v>180</v>
      </c>
    </row>
    <row r="31" spans="1:8" s="9" customFormat="1" ht="24">
      <c r="A31" s="38" t="s">
        <v>206</v>
      </c>
      <c r="B31" s="115" t="s">
        <v>273</v>
      </c>
      <c r="C31" s="74" t="s">
        <v>16</v>
      </c>
      <c r="D31" s="87">
        <f>D32+D33+D34</f>
        <v>0</v>
      </c>
      <c r="E31" s="87">
        <f t="shared" ref="E31:F31" si="8">E32+E33+E34</f>
        <v>0</v>
      </c>
      <c r="F31" s="87">
        <f t="shared" si="8"/>
        <v>0</v>
      </c>
      <c r="G31" s="87">
        <f t="shared" ref="G31" si="9">G32+G33+G34</f>
        <v>0</v>
      </c>
      <c r="H31" s="74" t="s">
        <v>180</v>
      </c>
    </row>
    <row r="32" spans="1:8" s="9" customFormat="1" ht="14.25">
      <c r="A32" s="38" t="s">
        <v>207</v>
      </c>
      <c r="B32" s="113" t="s">
        <v>190</v>
      </c>
      <c r="C32" s="74" t="s">
        <v>16</v>
      </c>
      <c r="D32" s="86"/>
      <c r="E32" s="86"/>
      <c r="F32" s="86">
        <v>0</v>
      </c>
      <c r="G32" s="88">
        <f>D32+E32+F32</f>
        <v>0</v>
      </c>
      <c r="H32" s="74" t="s">
        <v>180</v>
      </c>
    </row>
    <row r="33" spans="1:8" s="9" customFormat="1" ht="14.25">
      <c r="A33" s="38" t="s">
        <v>208</v>
      </c>
      <c r="B33" s="113" t="s">
        <v>191</v>
      </c>
      <c r="C33" s="74" t="s">
        <v>16</v>
      </c>
      <c r="D33" s="86"/>
      <c r="E33" s="86"/>
      <c r="F33" s="86">
        <v>0</v>
      </c>
      <c r="G33" s="88">
        <f>D33+E33+F33</f>
        <v>0</v>
      </c>
      <c r="H33" s="74" t="s">
        <v>180</v>
      </c>
    </row>
    <row r="34" spans="1:8" s="9" customFormat="1" ht="14.25">
      <c r="A34" s="38" t="s">
        <v>209</v>
      </c>
      <c r="B34" s="113" t="s">
        <v>192</v>
      </c>
      <c r="C34" s="74" t="s">
        <v>16</v>
      </c>
      <c r="D34" s="86"/>
      <c r="E34" s="86"/>
      <c r="F34" s="86">
        <v>0</v>
      </c>
      <c r="G34" s="88">
        <f>D34+E34+F34</f>
        <v>0</v>
      </c>
      <c r="H34" s="74" t="s">
        <v>180</v>
      </c>
    </row>
    <row r="35" spans="1:8" s="9" customFormat="1" ht="24">
      <c r="A35" s="38" t="s">
        <v>255</v>
      </c>
      <c r="B35" s="115" t="s">
        <v>266</v>
      </c>
      <c r="C35" s="74" t="s">
        <v>257</v>
      </c>
      <c r="D35" s="86"/>
      <c r="E35" s="86"/>
      <c r="F35" s="86">
        <v>0</v>
      </c>
      <c r="G35" s="88">
        <f t="shared" ref="G35:G36" si="10">D35+E35+F35</f>
        <v>0</v>
      </c>
      <c r="H35" s="74"/>
    </row>
    <row r="36" spans="1:8" s="9" customFormat="1" ht="24">
      <c r="A36" s="38" t="s">
        <v>256</v>
      </c>
      <c r="B36" s="115" t="s">
        <v>265</v>
      </c>
      <c r="C36" s="74" t="s">
        <v>257</v>
      </c>
      <c r="D36" s="86"/>
      <c r="E36" s="86"/>
      <c r="F36" s="86">
        <v>0</v>
      </c>
      <c r="G36" s="88">
        <f t="shared" si="10"/>
        <v>0</v>
      </c>
      <c r="H36" s="74"/>
    </row>
    <row r="37" spans="1:8" s="9" customFormat="1" ht="14.25">
      <c r="A37" s="97"/>
      <c r="B37" s="116"/>
      <c r="C37" s="99"/>
      <c r="D37" s="120"/>
      <c r="E37" s="120"/>
      <c r="F37" s="120"/>
      <c r="G37" s="98"/>
      <c r="H37" s="99"/>
    </row>
    <row r="38" spans="1:8" s="9" customFormat="1" ht="24">
      <c r="A38" s="95" t="s">
        <v>210</v>
      </c>
      <c r="B38" s="89" t="s">
        <v>263</v>
      </c>
      <c r="C38" s="74" t="s">
        <v>24</v>
      </c>
      <c r="D38" s="86"/>
      <c r="E38" s="86"/>
      <c r="F38" s="86">
        <v>0</v>
      </c>
      <c r="G38" s="88">
        <f>SUM(D38:F38)</f>
        <v>0</v>
      </c>
      <c r="H38" s="74"/>
    </row>
    <row r="39" spans="1:8" s="9" customFormat="1" ht="24">
      <c r="A39" s="83" t="s">
        <v>235</v>
      </c>
      <c r="B39" s="115" t="s">
        <v>247</v>
      </c>
      <c r="C39" s="74" t="s">
        <v>24</v>
      </c>
      <c r="D39" s="86"/>
      <c r="E39" s="86"/>
      <c r="F39" s="86">
        <v>0</v>
      </c>
      <c r="G39" s="88">
        <f t="shared" ref="G39:G41" si="11">SUM(D39:F39)</f>
        <v>0</v>
      </c>
      <c r="H39" s="74"/>
    </row>
    <row r="40" spans="1:8" s="9" customFormat="1" ht="24">
      <c r="A40" s="83" t="s">
        <v>258</v>
      </c>
      <c r="B40" s="117" t="s">
        <v>246</v>
      </c>
      <c r="C40" s="74" t="s">
        <v>24</v>
      </c>
      <c r="D40" s="86"/>
      <c r="E40" s="86"/>
      <c r="F40" s="86">
        <v>0</v>
      </c>
      <c r="G40" s="88"/>
      <c r="H40" s="74"/>
    </row>
    <row r="41" spans="1:8" s="9" customFormat="1" ht="24">
      <c r="A41" s="83" t="s">
        <v>259</v>
      </c>
      <c r="B41" s="115" t="s">
        <v>249</v>
      </c>
      <c r="C41" s="74" t="s">
        <v>24</v>
      </c>
      <c r="D41" s="86"/>
      <c r="E41" s="86"/>
      <c r="F41" s="86">
        <v>0</v>
      </c>
      <c r="G41" s="88">
        <f t="shared" si="11"/>
        <v>0</v>
      </c>
      <c r="H41" s="74"/>
    </row>
    <row r="42" spans="1:8" s="9" customFormat="1" ht="24">
      <c r="A42" s="83" t="s">
        <v>260</v>
      </c>
      <c r="B42" s="117" t="s">
        <v>248</v>
      </c>
      <c r="C42" s="74" t="s">
        <v>24</v>
      </c>
      <c r="D42" s="86"/>
      <c r="E42" s="86"/>
      <c r="F42" s="86">
        <v>0</v>
      </c>
      <c r="G42" s="88"/>
      <c r="H42" s="74"/>
    </row>
    <row r="43" spans="1:8" s="9" customFormat="1" ht="24">
      <c r="A43" s="83" t="s">
        <v>261</v>
      </c>
      <c r="B43" s="115" t="s">
        <v>233</v>
      </c>
      <c r="C43" s="74" t="s">
        <v>24</v>
      </c>
      <c r="D43" s="86"/>
      <c r="E43" s="86"/>
      <c r="F43" s="86">
        <v>0</v>
      </c>
      <c r="G43" s="88">
        <f>SUM(D43:F43)</f>
        <v>0</v>
      </c>
      <c r="H43" s="74"/>
    </row>
    <row r="44" spans="1:8" s="9" customFormat="1" ht="14.25">
      <c r="A44" s="101"/>
      <c r="B44" s="114"/>
      <c r="C44" s="99"/>
      <c r="D44" s="120"/>
      <c r="E44" s="120"/>
      <c r="F44" s="120"/>
      <c r="G44" s="98"/>
      <c r="H44" s="99"/>
    </row>
    <row r="45" spans="1:8" s="84" customFormat="1" ht="24">
      <c r="A45" s="93" t="s">
        <v>211</v>
      </c>
      <c r="B45" s="89" t="s">
        <v>239</v>
      </c>
      <c r="C45" s="91" t="s">
        <v>15</v>
      </c>
      <c r="D45" s="103">
        <f>IFERROR(D46/D41,0)</f>
        <v>0</v>
      </c>
      <c r="E45" s="103">
        <f>IFERROR(E46/E41,0)</f>
        <v>0</v>
      </c>
      <c r="F45" s="103">
        <f>IFERROR(F46/F41,0)</f>
        <v>0</v>
      </c>
      <c r="G45" s="103">
        <f>IFERROR(G46/G41,0)</f>
        <v>0</v>
      </c>
      <c r="H45" s="74" t="s">
        <v>180</v>
      </c>
    </row>
    <row r="46" spans="1:8" s="9" customFormat="1" ht="24">
      <c r="A46" s="82" t="s">
        <v>237</v>
      </c>
      <c r="B46" s="115" t="s">
        <v>108</v>
      </c>
      <c r="C46" s="74" t="s">
        <v>24</v>
      </c>
      <c r="D46" s="86"/>
      <c r="E46" s="86"/>
      <c r="F46" s="86">
        <v>0</v>
      </c>
      <c r="G46" s="88">
        <f>D46+E46+F46</f>
        <v>0</v>
      </c>
      <c r="H46" s="74" t="s">
        <v>180</v>
      </c>
    </row>
    <row r="47" spans="1:8" s="9" customFormat="1" ht="14.25">
      <c r="A47" s="102"/>
      <c r="B47" s="114"/>
      <c r="C47" s="99"/>
      <c r="D47" s="100"/>
      <c r="E47" s="100"/>
      <c r="F47" s="100"/>
      <c r="G47" s="98"/>
      <c r="H47" s="99"/>
    </row>
    <row r="48" spans="1:8" s="9" customFormat="1" ht="36">
      <c r="A48" s="93" t="s">
        <v>212</v>
      </c>
      <c r="B48" s="89" t="s">
        <v>251</v>
      </c>
      <c r="C48" s="91" t="s">
        <v>15</v>
      </c>
      <c r="D48" s="103">
        <f>IFERROR(D49/D41,0)</f>
        <v>0</v>
      </c>
      <c r="E48" s="103">
        <f>IFERROR(E49/E41,0)</f>
        <v>0</v>
      </c>
      <c r="F48" s="103">
        <f>IFERROR(F49/F41,0)</f>
        <v>0</v>
      </c>
      <c r="G48" s="103">
        <f>IFERROR(G49/G41,0)</f>
        <v>0</v>
      </c>
      <c r="H48" s="74" t="s">
        <v>180</v>
      </c>
    </row>
    <row r="49" spans="1:9" ht="36">
      <c r="A49" s="38" t="s">
        <v>238</v>
      </c>
      <c r="B49" s="115" t="s">
        <v>250</v>
      </c>
      <c r="C49" s="74" t="s">
        <v>24</v>
      </c>
      <c r="D49" s="86"/>
      <c r="E49" s="86"/>
      <c r="F49" s="86">
        <v>0</v>
      </c>
      <c r="G49" s="88">
        <f>D49+E49+F49</f>
        <v>0</v>
      </c>
      <c r="H49" s="74" t="s">
        <v>180</v>
      </c>
    </row>
    <row r="50" spans="1:9">
      <c r="A50" s="97"/>
      <c r="B50" s="114"/>
      <c r="C50" s="99"/>
      <c r="D50" s="100"/>
      <c r="E50" s="100"/>
      <c r="F50" s="100"/>
      <c r="G50" s="98"/>
      <c r="H50" s="99"/>
    </row>
    <row r="51" spans="1:9" s="84" customFormat="1" ht="24.75">
      <c r="A51" s="93" t="s">
        <v>236</v>
      </c>
      <c r="B51" s="89" t="s">
        <v>240</v>
      </c>
      <c r="C51" s="91" t="s">
        <v>15</v>
      </c>
      <c r="D51" s="103">
        <f>IFERROR(D52/D41,0)</f>
        <v>0</v>
      </c>
      <c r="E51" s="103">
        <f t="shared" ref="E51:G51" si="12">IFERROR(E52/E41,0)</f>
        <v>0</v>
      </c>
      <c r="F51" s="103">
        <f t="shared" si="12"/>
        <v>0</v>
      </c>
      <c r="G51" s="103">
        <f t="shared" si="12"/>
        <v>0</v>
      </c>
      <c r="H51" s="74" t="s">
        <v>180</v>
      </c>
    </row>
    <row r="52" spans="1:9" ht="24">
      <c r="A52" s="38" t="s">
        <v>241</v>
      </c>
      <c r="B52" s="118" t="s">
        <v>164</v>
      </c>
      <c r="C52" s="74" t="s">
        <v>24</v>
      </c>
      <c r="D52" s="86"/>
      <c r="E52" s="86"/>
      <c r="F52" s="86">
        <v>0</v>
      </c>
      <c r="G52" s="88">
        <f>D52+E52+F52</f>
        <v>0</v>
      </c>
      <c r="H52" s="74" t="s">
        <v>180</v>
      </c>
    </row>
    <row r="53" spans="1:9" ht="24">
      <c r="A53" s="44" t="s">
        <v>267</v>
      </c>
      <c r="B53" s="110" t="s">
        <v>243</v>
      </c>
      <c r="C53" s="74" t="s">
        <v>16</v>
      </c>
      <c r="D53" s="86"/>
      <c r="E53" s="86"/>
      <c r="F53" s="86">
        <v>0</v>
      </c>
      <c r="G53" s="88">
        <f>D53+E53+F53</f>
        <v>0</v>
      </c>
      <c r="H53" s="74"/>
    </row>
    <row r="54" spans="1:9" ht="24">
      <c r="A54" s="85" t="s">
        <v>268</v>
      </c>
      <c r="B54" s="110" t="s">
        <v>253</v>
      </c>
      <c r="C54" s="74" t="s">
        <v>16</v>
      </c>
      <c r="D54" s="86"/>
      <c r="E54" s="86"/>
      <c r="F54" s="86">
        <v>0</v>
      </c>
      <c r="G54" s="88">
        <f>D54+E54+F54</f>
        <v>0</v>
      </c>
      <c r="H54" s="74"/>
    </row>
    <row r="55" spans="1:9" ht="24">
      <c r="A55" s="44" t="s">
        <v>269</v>
      </c>
      <c r="B55" s="110" t="s">
        <v>254</v>
      </c>
      <c r="C55" s="74" t="s">
        <v>16</v>
      </c>
      <c r="D55" s="86"/>
      <c r="E55" s="86"/>
      <c r="F55" s="86">
        <v>0</v>
      </c>
      <c r="G55" s="88">
        <f>D55+E55+F55</f>
        <v>0</v>
      </c>
      <c r="H55" s="74"/>
    </row>
    <row r="56" spans="1:9">
      <c r="A56" s="96"/>
      <c r="B56" s="111"/>
      <c r="C56" s="99"/>
      <c r="D56" s="98"/>
      <c r="E56" s="98"/>
      <c r="F56" s="98"/>
      <c r="G56" s="98"/>
      <c r="H56" s="99"/>
    </row>
    <row r="57" spans="1:9" ht="23.25" customHeight="1">
      <c r="A57" s="92">
        <v>11</v>
      </c>
      <c r="B57" s="112" t="s">
        <v>252</v>
      </c>
      <c r="C57" s="91" t="s">
        <v>16</v>
      </c>
      <c r="D57" s="91">
        <f>D58+D59</f>
        <v>0</v>
      </c>
      <c r="E57" s="91">
        <f t="shared" ref="E57:F57" si="13">E58+E59</f>
        <v>0</v>
      </c>
      <c r="F57" s="91">
        <f t="shared" si="13"/>
        <v>1</v>
      </c>
      <c r="G57" s="90">
        <f>D57+E57+F57</f>
        <v>1</v>
      </c>
      <c r="H57" s="74"/>
      <c r="I57" s="3"/>
    </row>
    <row r="58" spans="1:9" ht="23.25" customHeight="1">
      <c r="A58" s="44" t="s">
        <v>242</v>
      </c>
      <c r="B58" s="110" t="s">
        <v>244</v>
      </c>
      <c r="C58" s="74" t="s">
        <v>16</v>
      </c>
      <c r="D58" s="86"/>
      <c r="E58" s="86"/>
      <c r="F58" s="86"/>
      <c r="G58" s="88">
        <f>D58+E58+F58</f>
        <v>0</v>
      </c>
      <c r="H58" s="74"/>
      <c r="I58" s="3"/>
    </row>
    <row r="59" spans="1:9" ht="23.25" customHeight="1">
      <c r="A59" s="44" t="s">
        <v>262</v>
      </c>
      <c r="B59" s="110" t="s">
        <v>245</v>
      </c>
      <c r="C59" s="74" t="s">
        <v>16</v>
      </c>
      <c r="D59" s="86"/>
      <c r="E59" s="86"/>
      <c r="F59" s="86">
        <v>1</v>
      </c>
      <c r="G59" s="88">
        <f>D59+E59+F59</f>
        <v>1</v>
      </c>
      <c r="H59" s="74"/>
      <c r="I59" s="3"/>
    </row>
    <row r="60" spans="1:9" ht="126" customHeight="1">
      <c r="A60" s="30"/>
      <c r="B60" s="173" t="s">
        <v>264</v>
      </c>
      <c r="C60" s="173"/>
      <c r="D60" s="173"/>
      <c r="E60" s="173"/>
      <c r="F60" s="173"/>
      <c r="G60" s="173"/>
      <c r="H60" s="173"/>
    </row>
    <row r="61" spans="1:9">
      <c r="A61" s="26"/>
      <c r="B61" s="81"/>
      <c r="C61" s="28"/>
      <c r="D61" s="31"/>
      <c r="E61" s="31"/>
      <c r="F61" s="31"/>
      <c r="G61" s="31"/>
    </row>
    <row r="62" spans="1:9">
      <c r="A62" s="26"/>
      <c r="B62" s="27"/>
      <c r="C62" s="28"/>
      <c r="D62" s="31"/>
      <c r="E62" s="31"/>
      <c r="F62" s="31"/>
      <c r="G62" s="31"/>
    </row>
    <row r="63" spans="1:9">
      <c r="A63" s="26"/>
      <c r="B63" s="27"/>
      <c r="C63" s="28"/>
      <c r="D63" s="31"/>
      <c r="E63" s="31"/>
      <c r="F63" s="31"/>
      <c r="G63" s="31"/>
    </row>
    <row r="64" spans="1:9">
      <c r="A64" s="26"/>
      <c r="B64" s="27"/>
      <c r="C64" s="28"/>
      <c r="D64" s="31"/>
      <c r="E64" s="31"/>
      <c r="F64" s="31"/>
      <c r="G64" s="31"/>
    </row>
    <row r="65" spans="1:7">
      <c r="A65" s="26"/>
      <c r="B65" s="27"/>
      <c r="C65" s="28"/>
      <c r="D65" s="31"/>
      <c r="E65" s="31"/>
      <c r="F65" s="31"/>
      <c r="G65" s="31"/>
    </row>
    <row r="66" spans="1:7">
      <c r="A66" s="26"/>
      <c r="B66" s="27"/>
      <c r="C66" s="28"/>
      <c r="D66" s="31"/>
      <c r="E66" s="31"/>
      <c r="F66" s="31"/>
      <c r="G66" s="31"/>
    </row>
    <row r="67" spans="1:7">
      <c r="A67" s="26"/>
      <c r="B67" s="27"/>
      <c r="C67" s="28"/>
      <c r="D67" s="31"/>
      <c r="E67" s="31"/>
      <c r="F67" s="31"/>
      <c r="G67" s="31"/>
    </row>
    <row r="68" spans="1:7">
      <c r="B68" s="27"/>
    </row>
  </sheetData>
  <sheetProtection sheet="1" objects="1" scenarios="1"/>
  <mergeCells count="4">
    <mergeCell ref="A4:H5"/>
    <mergeCell ref="A1:G3"/>
    <mergeCell ref="H1:H3"/>
    <mergeCell ref="B60:H60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64" fitToHeight="0" orientation="portrait" verticalDpi="4294967294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Титульный лист</vt:lpstr>
      <vt:lpstr>ФОРМА 1_Численность работников</vt:lpstr>
      <vt:lpstr>ФОРМА 2_Показатели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2022-03-24T08:33:45Z</cp:lastPrinted>
  <dcterms:created xsi:type="dcterms:W3CDTF">2011-02-08T07:59:11Z</dcterms:created>
  <dcterms:modified xsi:type="dcterms:W3CDTF">2023-04-05T08:48:05Z</dcterms:modified>
</cp:coreProperties>
</file>